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5480" windowHeight="10515" activeTab="0"/>
  </bookViews>
  <sheets>
    <sheet name="koond" sheetId="1" r:id="rId1"/>
    <sheet name="1" sheetId="2" r:id="rId2"/>
    <sheet name="2" sheetId="3" r:id="rId3"/>
    <sheet name="3" sheetId="4" r:id="rId4"/>
    <sheet name="4" sheetId="5" r:id="rId5"/>
    <sheet name="v3x" sheetId="6" r:id="rId6"/>
    <sheet name="Sheet2" sheetId="7" r:id="rId7"/>
    <sheet name="punktid voka" sheetId="8" r:id="rId8"/>
    <sheet name="Voka" sheetId="9" r:id="rId9"/>
    <sheet name="Kotinuka" sheetId="10" r:id="rId10"/>
  </sheets>
  <definedNames>
    <definedName name="sime_result" localSheetId="0">'koond'!#REF!</definedName>
    <definedName name="sime_result" localSheetId="8">'Voka'!$A$9:$F$49</definedName>
    <definedName name="sime_result_1" localSheetId="0">'koond'!$S$6:$U$189</definedName>
  </definedNames>
  <calcPr fullCalcOnLoad="1"/>
</workbook>
</file>

<file path=xl/sharedStrings.xml><?xml version="1.0" encoding="utf-8"?>
<sst xmlns="http://schemas.openxmlformats.org/spreadsheetml/2006/main" count="2347" uniqueCount="539">
  <si>
    <t xml:space="preserve">Nestor </t>
  </si>
  <si>
    <t xml:space="preserve">Paul </t>
  </si>
  <si>
    <t xml:space="preserve">Sulaoja </t>
  </si>
  <si>
    <t xml:space="preserve">Urmas </t>
  </si>
  <si>
    <t xml:space="preserve">Bachmann </t>
  </si>
  <si>
    <t xml:space="preserve">Ago </t>
  </si>
  <si>
    <t xml:space="preserve">Tamm </t>
  </si>
  <si>
    <t xml:space="preserve">Kaspar </t>
  </si>
  <si>
    <t xml:space="preserve">Petrovitski </t>
  </si>
  <si>
    <t xml:space="preserve">Robert </t>
  </si>
  <si>
    <t xml:space="preserve">Aul </t>
  </si>
  <si>
    <t xml:space="preserve">Väino </t>
  </si>
  <si>
    <t xml:space="preserve">Bogomolov </t>
  </si>
  <si>
    <t xml:space="preserve">Vitali </t>
  </si>
  <si>
    <t xml:space="preserve">Vimberg  </t>
  </si>
  <si>
    <t xml:space="preserve">Konstantin </t>
  </si>
  <si>
    <t xml:space="preserve">Muižnieks </t>
  </si>
  <si>
    <t xml:space="preserve">Sergei </t>
  </si>
  <si>
    <t xml:space="preserve">Igor </t>
  </si>
  <si>
    <t xml:space="preserve">Kravtsov </t>
  </si>
  <si>
    <t xml:space="preserve">Maksim </t>
  </si>
  <si>
    <t xml:space="preserve">Ilves </t>
  </si>
  <si>
    <t xml:space="preserve">Peeter </t>
  </si>
  <si>
    <t xml:space="preserve">Luha  </t>
  </si>
  <si>
    <t xml:space="preserve">Lembit </t>
  </si>
  <si>
    <t xml:space="preserve">Peets </t>
  </si>
  <si>
    <t xml:space="preserve">Laur </t>
  </si>
  <si>
    <t xml:space="preserve">Andres </t>
  </si>
  <si>
    <t xml:space="preserve">Niglas </t>
  </si>
  <si>
    <t xml:space="preserve">Piret </t>
  </si>
  <si>
    <t xml:space="preserve">Leisalu </t>
  </si>
  <si>
    <t xml:space="preserve">Tanel </t>
  </si>
  <si>
    <t xml:space="preserve">Rooden </t>
  </si>
  <si>
    <t xml:space="preserve">Marko </t>
  </si>
  <si>
    <t xml:space="preserve">Mikk </t>
  </si>
  <si>
    <t xml:space="preserve">Hütt </t>
  </si>
  <si>
    <t xml:space="preserve">Tarmo </t>
  </si>
  <si>
    <t xml:space="preserve">Rooma </t>
  </si>
  <si>
    <t xml:space="preserve">Jonne </t>
  </si>
  <si>
    <t xml:space="preserve">Mariete-Piret </t>
  </si>
  <si>
    <t xml:space="preserve">Randoja </t>
  </si>
  <si>
    <t xml:space="preserve">Mati </t>
  </si>
  <si>
    <t xml:space="preserve">Tšužas </t>
  </si>
  <si>
    <t xml:space="preserve">Vladimir </t>
  </si>
  <si>
    <t xml:space="preserve">Kalnin </t>
  </si>
  <si>
    <t xml:space="preserve">Artur </t>
  </si>
  <si>
    <t xml:space="preserve">Hlobõstin </t>
  </si>
  <si>
    <t xml:space="preserve">Aleksandr </t>
  </si>
  <si>
    <t xml:space="preserve">Beresneva </t>
  </si>
  <si>
    <t xml:space="preserve">Anna </t>
  </si>
  <si>
    <t xml:space="preserve">Meldre </t>
  </si>
  <si>
    <t xml:space="preserve">Andrus </t>
  </si>
  <si>
    <t xml:space="preserve">Stoljarov </t>
  </si>
  <si>
    <t xml:space="preserve">Pavel </t>
  </si>
  <si>
    <t xml:space="preserve">Andrei </t>
  </si>
  <si>
    <t xml:space="preserve">Kutsenko </t>
  </si>
  <si>
    <t xml:space="preserve">Roman </t>
  </si>
  <si>
    <t xml:space="preserve">Toman </t>
  </si>
  <si>
    <t xml:space="preserve">Vainura </t>
  </si>
  <si>
    <t xml:space="preserve">Tiit </t>
  </si>
  <si>
    <t xml:space="preserve">Juhan </t>
  </si>
  <si>
    <t xml:space="preserve">Bogomolova </t>
  </si>
  <si>
    <t xml:space="preserve">Tatjana </t>
  </si>
  <si>
    <t xml:space="preserve">Ivar </t>
  </si>
  <si>
    <t xml:space="preserve">Jakovleva </t>
  </si>
  <si>
    <t xml:space="preserve">Olga </t>
  </si>
  <si>
    <t xml:space="preserve">Jundas </t>
  </si>
  <si>
    <t xml:space="preserve">Anne </t>
  </si>
  <si>
    <t xml:space="preserve">Kuusmann </t>
  </si>
  <si>
    <t xml:space="preserve">Marten </t>
  </si>
  <si>
    <t xml:space="preserve">Onton </t>
  </si>
  <si>
    <t xml:space="preserve">Kristjan </t>
  </si>
  <si>
    <t xml:space="preserve">Martin </t>
  </si>
  <si>
    <t xml:space="preserve">Bubnov </t>
  </si>
  <si>
    <t xml:space="preserve">Kirill </t>
  </si>
  <si>
    <t xml:space="preserve">Orel </t>
  </si>
  <si>
    <t xml:space="preserve">Randi </t>
  </si>
  <si>
    <t xml:space="preserve">Kallas </t>
  </si>
  <si>
    <t xml:space="preserve">Külli </t>
  </si>
  <si>
    <t xml:space="preserve">Gridin </t>
  </si>
  <si>
    <t xml:space="preserve">Dmitri </t>
  </si>
  <si>
    <t xml:space="preserve">Saulep </t>
  </si>
  <si>
    <t xml:space="preserve">Triin </t>
  </si>
  <si>
    <t xml:space="preserve">Migdalski </t>
  </si>
  <si>
    <t xml:space="preserve">Lev </t>
  </si>
  <si>
    <t xml:space="preserve">Koitmets </t>
  </si>
  <si>
    <t xml:space="preserve">Kaarel </t>
  </si>
  <si>
    <t xml:space="preserve">Aksjonov </t>
  </si>
  <si>
    <t xml:space="preserve">Pjotr </t>
  </si>
  <si>
    <t xml:space="preserve">Ülle </t>
  </si>
  <si>
    <t xml:space="preserve">Veera </t>
  </si>
  <si>
    <t xml:space="preserve">Rooden  </t>
  </si>
  <si>
    <t xml:space="preserve">Richard </t>
  </si>
  <si>
    <t xml:space="preserve">Ravel </t>
  </si>
  <si>
    <t xml:space="preserve">Suokas </t>
  </si>
  <si>
    <t xml:space="preserve">Kristina </t>
  </si>
  <si>
    <t xml:space="preserve">Abel </t>
  </si>
  <si>
    <t xml:space="preserve">Alo </t>
  </si>
  <si>
    <t xml:space="preserve">Maarja </t>
  </si>
  <si>
    <t xml:space="preserve">Signe </t>
  </si>
  <si>
    <t xml:space="preserve">Reintop </t>
  </si>
  <si>
    <t xml:space="preserve">Katrin </t>
  </si>
  <si>
    <t xml:space="preserve">Sven-Andres </t>
  </si>
  <si>
    <t xml:space="preserve">Jürmo </t>
  </si>
  <si>
    <t xml:space="preserve">Kristi </t>
  </si>
  <si>
    <t xml:space="preserve">Ott-Marti </t>
  </si>
  <si>
    <t xml:space="preserve">laste </t>
  </si>
  <si>
    <t xml:space="preserve">Helger </t>
  </si>
  <si>
    <t xml:space="preserve">Soo </t>
  </si>
  <si>
    <t xml:space="preserve">Maret </t>
  </si>
  <si>
    <t xml:space="preserve">Poom </t>
  </si>
  <si>
    <t xml:space="preserve">Carmel </t>
  </si>
  <si>
    <t xml:space="preserve">Viivi </t>
  </si>
  <si>
    <t xml:space="preserve">Neiland </t>
  </si>
  <si>
    <t xml:space="preserve">Välk </t>
  </si>
  <si>
    <t xml:space="preserve">Ella </t>
  </si>
  <si>
    <t xml:space="preserve">M18 </t>
  </si>
  <si>
    <t xml:space="preserve">M45 </t>
  </si>
  <si>
    <t xml:space="preserve">M35 </t>
  </si>
  <si>
    <t xml:space="preserve">M16 </t>
  </si>
  <si>
    <t xml:space="preserve">M12 </t>
  </si>
  <si>
    <t xml:space="preserve">M55 </t>
  </si>
  <si>
    <t xml:space="preserve">M21 </t>
  </si>
  <si>
    <t xml:space="preserve">M65 </t>
  </si>
  <si>
    <t xml:space="preserve">M10 </t>
  </si>
  <si>
    <t xml:space="preserve">M14 </t>
  </si>
  <si>
    <t xml:space="preserve">M75 </t>
  </si>
  <si>
    <t xml:space="preserve">M8 </t>
  </si>
  <si>
    <t xml:space="preserve">N35 </t>
  </si>
  <si>
    <t xml:space="preserve">N14 </t>
  </si>
  <si>
    <t xml:space="preserve">N21 </t>
  </si>
  <si>
    <t xml:space="preserve">N45 </t>
  </si>
  <si>
    <t xml:space="preserve">N55 </t>
  </si>
  <si>
    <t xml:space="preserve">N75 </t>
  </si>
  <si>
    <t xml:space="preserve">N10 </t>
  </si>
  <si>
    <t xml:space="preserve">N65 </t>
  </si>
  <si>
    <t xml:space="preserve">N18 </t>
  </si>
  <si>
    <t xml:space="preserve">Gnidenko </t>
  </si>
  <si>
    <t xml:space="preserve">Annaliset </t>
  </si>
  <si>
    <t>Koht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</si>
  <si>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</si>
  <si>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</si>
  <si>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</si>
  <si>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</si>
  <si>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</si>
  <si>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</si>
  <si>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</si>
  <si>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</si>
  <si>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</si>
  <si>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</si>
  <si>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Osavõtte</t>
  </si>
  <si>
    <t>Kokku</t>
  </si>
  <si>
    <t>Arvest.</t>
  </si>
  <si>
    <t>Klass</t>
  </si>
  <si>
    <t>Perekonnanimi</t>
  </si>
  <si>
    <t>Eesnimi</t>
  </si>
  <si>
    <t>Kolk</t>
  </si>
  <si>
    <t>Arne</t>
  </si>
  <si>
    <t>Karmo</t>
  </si>
  <si>
    <t>Kübarsepp</t>
  </si>
  <si>
    <t>Maarja</t>
  </si>
  <si>
    <t>Saulep</t>
  </si>
  <si>
    <t>Anne</t>
  </si>
  <si>
    <t>Jundas</t>
  </si>
  <si>
    <t>Triin</t>
  </si>
  <si>
    <t>Ülle</t>
  </si>
  <si>
    <t>Meriliis</t>
  </si>
  <si>
    <t>Merirand</t>
  </si>
  <si>
    <t>Maret</t>
  </si>
  <si>
    <t>Soo</t>
  </si>
  <si>
    <t>Robert</t>
  </si>
  <si>
    <t>Peets</t>
  </si>
  <si>
    <t>Tanel</t>
  </si>
  <si>
    <t>Leisalu</t>
  </si>
  <si>
    <t>Laine</t>
  </si>
  <si>
    <t>Tops</t>
  </si>
  <si>
    <t>Randy</t>
  </si>
  <si>
    <t>Orel</t>
  </si>
  <si>
    <t>Maksim</t>
  </si>
  <si>
    <t>Kravtsov</t>
  </si>
  <si>
    <t>Kaido</t>
  </si>
  <si>
    <t>Kägu</t>
  </si>
  <si>
    <t>Andres</t>
  </si>
  <si>
    <t>Laur</t>
  </si>
  <si>
    <t>Ulvar</t>
  </si>
  <si>
    <t>Tiit</t>
  </si>
  <si>
    <t>Vainura</t>
  </si>
  <si>
    <t>Ivar</t>
  </si>
  <si>
    <t>Rooma</t>
  </si>
  <si>
    <t>Igor</t>
  </si>
  <si>
    <t>Petrovitski</t>
  </si>
  <si>
    <t>Kristi</t>
  </si>
  <si>
    <t>Martin</t>
  </si>
  <si>
    <t>Ilves</t>
  </si>
  <si>
    <t>Abel</t>
  </si>
  <si>
    <t>Mihhail</t>
  </si>
  <si>
    <t>Peeter</t>
  </si>
  <si>
    <t>Viivi</t>
  </si>
  <si>
    <t>Paul</t>
  </si>
  <si>
    <t>Nestor</t>
  </si>
  <si>
    <t>Ravel</t>
  </si>
  <si>
    <t>Juhan</t>
  </si>
  <si>
    <t>Bachmann</t>
  </si>
  <si>
    <t>Kaarel</t>
  </si>
  <si>
    <t>Koitmets</t>
  </si>
  <si>
    <t>Urmas</t>
  </si>
  <si>
    <t>Sulaoja</t>
  </si>
  <si>
    <t>Richard</t>
  </si>
  <si>
    <t>Rooden</t>
  </si>
  <si>
    <t>Alo</t>
  </si>
  <si>
    <t>Signe</t>
  </si>
  <si>
    <t>Mikk</t>
  </si>
  <si>
    <t>Marko</t>
  </si>
  <si>
    <t>Konstantin</t>
  </si>
  <si>
    <t>Vimberg</t>
  </si>
  <si>
    <t>Toomas</t>
  </si>
  <si>
    <t>Vladimir</t>
  </si>
  <si>
    <t>Tšužas</t>
  </si>
  <si>
    <t>Veera</t>
  </si>
  <si>
    <t>Randoja</t>
  </si>
  <si>
    <t>Aleksandr</t>
  </si>
  <si>
    <t>Gnidenko</t>
  </si>
  <si>
    <t>Lev</t>
  </si>
  <si>
    <t>Migdalski</t>
  </si>
  <si>
    <t>Viiu</t>
  </si>
  <si>
    <t>Normak</t>
  </si>
  <si>
    <t>Kaspar</t>
  </si>
  <si>
    <t>Kuusmann</t>
  </si>
  <si>
    <t>Marten</t>
  </si>
  <si>
    <t>Kristjan</t>
  </si>
  <si>
    <t>Onton</t>
  </si>
  <si>
    <t>Mariethe-Piret</t>
  </si>
  <si>
    <t>Niglas</t>
  </si>
  <si>
    <t>Mati</t>
  </si>
  <si>
    <t>Leivo</t>
  </si>
  <si>
    <t>Luha</t>
  </si>
  <si>
    <t>Dmitri</t>
  </si>
  <si>
    <t>Gridin</t>
  </si>
  <si>
    <t>Eduard</t>
  </si>
  <si>
    <t>Ljubimov</t>
  </si>
  <si>
    <t>Sergei</t>
  </si>
  <si>
    <t>Muiznieks</t>
  </si>
  <si>
    <t>Maire</t>
  </si>
  <si>
    <t>Aul</t>
  </si>
  <si>
    <t>Ago</t>
  </si>
  <si>
    <t>Piret</t>
  </si>
  <si>
    <t>Lembit</t>
  </si>
  <si>
    <t>Olga</t>
  </si>
  <si>
    <t>Jakovleva</t>
  </si>
  <si>
    <t>Pjotr</t>
  </si>
  <si>
    <t>Aksjonov</t>
  </si>
  <si>
    <t>Pavel</t>
  </si>
  <si>
    <t>Stoljarov</t>
  </si>
  <si>
    <t>Andrei</t>
  </si>
  <si>
    <t>Roman</t>
  </si>
  <si>
    <t>Pastšenkov</t>
  </si>
  <si>
    <t>Medvedjev</t>
  </si>
  <si>
    <t>Sven-Andres</t>
  </si>
  <si>
    <t>Toome</t>
  </si>
  <si>
    <t>Lotte</t>
  </si>
  <si>
    <t>Põdra</t>
  </si>
  <si>
    <t>Kairit</t>
  </si>
  <si>
    <t>Zavizion</t>
  </si>
  <si>
    <t>Muižnieks</t>
  </si>
  <si>
    <t>laste</t>
  </si>
  <si>
    <t>M21</t>
  </si>
  <si>
    <t>M45</t>
  </si>
  <si>
    <t>M55</t>
  </si>
  <si>
    <t>M35</t>
  </si>
  <si>
    <t>M12</t>
  </si>
  <si>
    <t>M65</t>
  </si>
  <si>
    <t>M16</t>
  </si>
  <si>
    <t>M10</t>
  </si>
  <si>
    <t>N21</t>
  </si>
  <si>
    <t>N14</t>
  </si>
  <si>
    <t>N45</t>
  </si>
  <si>
    <t>N35</t>
  </si>
  <si>
    <t>N55</t>
  </si>
  <si>
    <t>N16</t>
  </si>
  <si>
    <t>N12</t>
  </si>
  <si>
    <t>N75</t>
  </si>
  <si>
    <t>N65</t>
  </si>
  <si>
    <t>M75</t>
  </si>
  <si>
    <t>K</t>
  </si>
  <si>
    <t>M18</t>
  </si>
  <si>
    <t>Olar</t>
  </si>
  <si>
    <t>Petersell</t>
  </si>
  <si>
    <t>Valeri</t>
  </si>
  <si>
    <t>Gorbatsov</t>
  </si>
  <si>
    <t>Pastsenkov</t>
  </si>
  <si>
    <t>Vitali</t>
  </si>
  <si>
    <t>Skavronski</t>
  </si>
  <si>
    <t>Tsuzas</t>
  </si>
  <si>
    <t>Andrus</t>
  </si>
  <si>
    <t>Meldre</t>
  </si>
  <si>
    <t>Stanislav</t>
  </si>
  <si>
    <t>Tolmatsov</t>
  </si>
  <si>
    <t>Jonne</t>
  </si>
  <si>
    <t>Kirill</t>
  </si>
  <si>
    <t>Kutsjak</t>
  </si>
  <si>
    <t>Aleksander</t>
  </si>
  <si>
    <t>Kriisk</t>
  </si>
  <si>
    <t>Alar</t>
  </si>
  <si>
    <t>Linnasmäe</t>
  </si>
  <si>
    <t>Daniil</t>
  </si>
  <si>
    <t>Morozov</t>
  </si>
  <si>
    <t>Ruslan</t>
  </si>
  <si>
    <t>Roponits</t>
  </si>
  <si>
    <t>Ilja</t>
  </si>
  <si>
    <t>Bõkov</t>
  </si>
  <si>
    <t>Kadre</t>
  </si>
  <si>
    <t>Maalma</t>
  </si>
  <si>
    <t>Annela</t>
  </si>
  <si>
    <t>Froren</t>
  </si>
  <si>
    <t>Lenne Lotta</t>
  </si>
  <si>
    <t xml:space="preserve">Põdra </t>
  </si>
  <si>
    <t>Kristina</t>
  </si>
  <si>
    <t>Suokas</t>
  </si>
  <si>
    <t>Helger</t>
  </si>
  <si>
    <t>Viktor</t>
  </si>
  <si>
    <t>Prigodin</t>
  </si>
  <si>
    <t>Jürmo</t>
  </si>
  <si>
    <t>Jevgenia</t>
  </si>
  <si>
    <t>Kopiltšenko</t>
  </si>
  <si>
    <t>Maria</t>
  </si>
  <si>
    <t>Vinogradova</t>
  </si>
  <si>
    <t>Veronika</t>
  </si>
  <si>
    <t>Tjulenjeva</t>
  </si>
  <si>
    <t>Svetsova</t>
  </si>
  <si>
    <t>Tint</t>
  </si>
  <si>
    <t>Karl-Martin</t>
  </si>
  <si>
    <t>Anne-Mari</t>
  </si>
  <si>
    <t>Ott-Marti</t>
  </si>
  <si>
    <t>Mark</t>
  </si>
  <si>
    <t>Oja</t>
  </si>
  <si>
    <t>Carmel</t>
  </si>
  <si>
    <t>Poom</t>
  </si>
  <si>
    <t>Jõhvikas</t>
  </si>
  <si>
    <t>PV SKK</t>
  </si>
  <si>
    <t>Kohtla Põhikool</t>
  </si>
  <si>
    <t>Alutaguse SK</t>
  </si>
  <si>
    <t>Silbeti Plokk</t>
  </si>
  <si>
    <t>Ferdmaster</t>
  </si>
  <si>
    <t>EE AS Kaevandus</t>
  </si>
  <si>
    <t>Pyhayritus.org</t>
  </si>
  <si>
    <t>Söögitakso</t>
  </si>
  <si>
    <t>DQ</t>
  </si>
  <si>
    <t>-</t>
  </si>
  <si>
    <t>Kaitseliit</t>
  </si>
  <si>
    <t>Järve Gümnaasiu</t>
  </si>
  <si>
    <t>Virumaa Politse</t>
  </si>
  <si>
    <t>Jõhvi Gümnaasiu</t>
  </si>
  <si>
    <t>EE AS Jaotusvõr</t>
  </si>
  <si>
    <t>Ahtme Gümnaasiu</t>
  </si>
  <si>
    <t>Toila Gümnaasiu</t>
  </si>
  <si>
    <t>Voka lasteaed</t>
  </si>
  <si>
    <t>Narva KÕK</t>
  </si>
  <si>
    <t>Pähklimäe Gümna</t>
  </si>
  <si>
    <t>Vaivara lasteae</t>
  </si>
  <si>
    <t>PNIMI</t>
  </si>
  <si>
    <t>ENIMI</t>
  </si>
  <si>
    <t>VKLASS</t>
  </si>
  <si>
    <t>punne</t>
  </si>
  <si>
    <t>rada</t>
  </si>
  <si>
    <t>Koond 2010</t>
  </si>
  <si>
    <t>Eol kood</t>
  </si>
  <si>
    <t>Kollektiiv</t>
  </si>
  <si>
    <t>Aeg</t>
  </si>
  <si>
    <t>Punkte</t>
  </si>
  <si>
    <t>I RADA</t>
  </si>
  <si>
    <t>II RADA</t>
  </si>
  <si>
    <t>III RADA</t>
  </si>
  <si>
    <t>IV RADA</t>
  </si>
  <si>
    <t>Orienteerumisneljapäevaku protokoll</t>
  </si>
  <si>
    <t>Voka</t>
  </si>
  <si>
    <t>Rajameister:</t>
  </si>
  <si>
    <t>Kohtunik:</t>
  </si>
  <si>
    <t>V. Aul</t>
  </si>
  <si>
    <t>K. Koitmets</t>
  </si>
  <si>
    <t>Kotinuka</t>
  </si>
  <si>
    <t>U. Sulaoja</t>
  </si>
  <si>
    <t>Raivo</t>
  </si>
  <si>
    <t>Künnapas</t>
  </si>
  <si>
    <t>AS Toode</t>
  </si>
  <si>
    <t>EE NEJ</t>
  </si>
  <si>
    <t>Narova PRO</t>
  </si>
  <si>
    <t>Tarmo</t>
  </si>
  <si>
    <t>Hütt</t>
  </si>
  <si>
    <t>Piirivalve</t>
  </si>
  <si>
    <t>Saros EST</t>
  </si>
  <si>
    <t>Silbet</t>
  </si>
  <si>
    <t>Imre</t>
  </si>
  <si>
    <t>Adrenaator</t>
  </si>
  <si>
    <t>Kozlov</t>
  </si>
  <si>
    <t>Sillamäe Kalev</t>
  </si>
  <si>
    <t>Erkki</t>
  </si>
  <si>
    <t>Roosnurm</t>
  </si>
  <si>
    <t>Viru JVP</t>
  </si>
  <si>
    <t>MTA</t>
  </si>
  <si>
    <t>Blinov</t>
  </si>
  <si>
    <t>Ida-Viru KHK</t>
  </si>
  <si>
    <t>M14</t>
  </si>
  <si>
    <t>M8</t>
  </si>
  <si>
    <t>Getter</t>
  </si>
  <si>
    <t>Niido</t>
  </si>
  <si>
    <t>Nicole</t>
  </si>
  <si>
    <t>Sreiner</t>
  </si>
  <si>
    <t>M80</t>
  </si>
  <si>
    <t>Garuda</t>
  </si>
  <si>
    <t>Katrin</t>
  </si>
  <si>
    <t>Reintop</t>
  </si>
  <si>
    <t>PRIA</t>
  </si>
  <si>
    <t>Ella</t>
  </si>
  <si>
    <t>Välk</t>
  </si>
  <si>
    <t>Heigo</t>
  </si>
  <si>
    <t>Pikkor</t>
  </si>
  <si>
    <t>Aleksei</t>
  </si>
  <si>
    <t>Gvozdev</t>
  </si>
  <si>
    <t>Trummal</t>
  </si>
  <si>
    <t>Tseremissinov</t>
  </si>
  <si>
    <t>Vadim</t>
  </si>
  <si>
    <t>Gritsjuk</t>
  </si>
  <si>
    <t>Riho</t>
  </si>
  <si>
    <t>Rostin</t>
  </si>
  <si>
    <t>Ain</t>
  </si>
  <si>
    <t>Iro</t>
  </si>
  <si>
    <t>Enn</t>
  </si>
  <si>
    <t>Kukk</t>
  </si>
  <si>
    <t>Olev</t>
  </si>
  <si>
    <t>Proover</t>
  </si>
  <si>
    <t>Helen</t>
  </si>
  <si>
    <t>Jekaterina</t>
  </si>
  <si>
    <t>Lisjuk</t>
  </si>
  <si>
    <t>Moona</t>
  </si>
  <si>
    <t>Kilk</t>
  </si>
  <si>
    <t>Ronja</t>
  </si>
  <si>
    <t>Beljajeva</t>
  </si>
  <si>
    <t>Merje</t>
  </si>
  <si>
    <t>Meerits</t>
  </si>
  <si>
    <t>Eve</t>
  </si>
  <si>
    <t>Toim</t>
  </si>
  <si>
    <t>Julia</t>
  </si>
  <si>
    <t>Kurnikova</t>
  </si>
  <si>
    <t>Allan</t>
  </si>
  <si>
    <t>Roosimägi</t>
  </si>
  <si>
    <t>Kristen</t>
  </si>
  <si>
    <t>Regina</t>
  </si>
  <si>
    <t>Maslenikov</t>
  </si>
  <si>
    <t>Juri</t>
  </si>
  <si>
    <t>Lukinski</t>
  </si>
  <si>
    <t>Ando</t>
  </si>
  <si>
    <t>Vaher</t>
  </si>
  <si>
    <t>Anisimov</t>
  </si>
  <si>
    <t>Agnes</t>
  </si>
  <si>
    <t>Veski</t>
  </si>
  <si>
    <t>Danil</t>
  </si>
  <si>
    <t>Tsitsenkov</t>
  </si>
  <si>
    <t>Silver</t>
  </si>
  <si>
    <t>Tjuljukov</t>
  </si>
  <si>
    <t>Romanov</t>
  </si>
  <si>
    <t>Nartov</t>
  </si>
  <si>
    <t>Makarov</t>
  </si>
  <si>
    <t>Anton</t>
  </si>
  <si>
    <t>Antonov</t>
  </si>
  <si>
    <t>Nikita</t>
  </si>
  <si>
    <t>Ille</t>
  </si>
  <si>
    <t>Vaht</t>
  </si>
  <si>
    <t>Kristin</t>
  </si>
  <si>
    <t>Rastvorov</t>
  </si>
  <si>
    <t>Floren</t>
  </si>
  <si>
    <t>Anatoli</t>
  </si>
  <si>
    <t>Dzembak</t>
  </si>
  <si>
    <t>Mall</t>
  </si>
  <si>
    <t>Schmidt</t>
  </si>
  <si>
    <t>Ester</t>
  </si>
  <si>
    <t>Kängsepp</t>
  </si>
  <si>
    <t>Triin-Merlyn</t>
  </si>
  <si>
    <t>Renna</t>
  </si>
  <si>
    <t>Vist</t>
  </si>
  <si>
    <t>Tammiste</t>
  </si>
  <si>
    <t>Maris</t>
  </si>
  <si>
    <t>Jool</t>
  </si>
  <si>
    <t>Kristiina</t>
  </si>
  <si>
    <t>Ojamäe</t>
  </si>
  <si>
    <t>Ovsjannikov</t>
  </si>
  <si>
    <t>Pozdnjakov</t>
  </si>
  <si>
    <t>Stserbakov</t>
  </si>
  <si>
    <t>Tsurubrov</t>
  </si>
  <si>
    <t>Ats</t>
  </si>
  <si>
    <t>Rand</t>
  </si>
  <si>
    <t>Age</t>
  </si>
  <si>
    <t>Artur</t>
  </si>
  <si>
    <t>Brodski</t>
  </si>
  <si>
    <t>Rainer</t>
  </si>
  <si>
    <t>Metsküla</t>
  </si>
  <si>
    <t>Stenver</t>
  </si>
  <si>
    <t>Puusepp</t>
  </si>
  <si>
    <t>Ranel</t>
  </si>
  <si>
    <t>Laht</t>
  </si>
  <si>
    <t/>
  </si>
  <si>
    <t xml:space="preserve">Mariethe-Piret </t>
  </si>
  <si>
    <t xml:space="preserve">N12 </t>
  </si>
  <si>
    <t xml:space="preserve">N16 </t>
  </si>
  <si>
    <t>N8</t>
  </si>
  <si>
    <t>N10</t>
  </si>
  <si>
    <t>Eivita</t>
  </si>
  <si>
    <t>Paštšenkov</t>
  </si>
  <si>
    <t>Jõhvi Gümnaasium</t>
  </si>
  <si>
    <t>Narva Pähklimäe Gümn.</t>
  </si>
  <si>
    <t>Narva Eesti Gümn.</t>
  </si>
  <si>
    <t>Skaudiklubi</t>
  </si>
  <si>
    <t>Järve Gümnaasium</t>
  </si>
  <si>
    <t>Sillamäe SuKl</t>
  </si>
  <si>
    <t>Toila Gümnaasium</t>
  </si>
  <si>
    <t>Ahtme Gümnaasium</t>
  </si>
  <si>
    <t>Sillamäe 3.kk</t>
  </si>
  <si>
    <t>Püssi SK</t>
  </si>
  <si>
    <t>Narva Humanitaargümn.</t>
  </si>
  <si>
    <t>Virumaa Politsei Ss</t>
  </si>
  <si>
    <t>OÜ Saros Est</t>
  </si>
  <si>
    <t>Empower</t>
  </si>
  <si>
    <t>Corrigo</t>
  </si>
  <si>
    <t>Kiviõli Keemiatehas</t>
  </si>
  <si>
    <t>EE JV</t>
  </si>
  <si>
    <t>Elering</t>
  </si>
  <si>
    <t>EE Kaevandused</t>
  </si>
  <si>
    <t>AS Narova PRO</t>
  </si>
  <si>
    <t>Narva lasteaed</t>
  </si>
  <si>
    <t>Mõik</t>
  </si>
  <si>
    <t>Aime</t>
  </si>
  <si>
    <t>Beljajev</t>
  </si>
  <si>
    <t>Luuk</t>
  </si>
  <si>
    <t>Polokoltsev</t>
  </si>
  <si>
    <t>Venjamin</t>
  </si>
  <si>
    <t>Saar</t>
  </si>
  <si>
    <t>Jakov</t>
  </si>
  <si>
    <t>Narva 6.kk</t>
  </si>
  <si>
    <t>Semjonov</t>
  </si>
  <si>
    <t>Armulik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</si>
</sst>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1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176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2" fillId="34" borderId="11" xfId="0" applyNumberFormat="1" applyFont="1" applyFill="1" applyBorder="1" applyAlignment="1">
      <alignment/>
    </xf>
    <xf numFmtId="176" fontId="2" fillId="0" borderId="11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79" sqref="A179"/>
    </sheetView>
  </sheetViews>
  <sheetFormatPr defaultColWidth="9.140625" defaultRowHeight="12.75"/>
  <cols>
    <col min="1" max="1" width="3.57421875" style="3" customWidth="1"/>
    <col min="2" max="2" width="14.28125" style="3" customWidth="1"/>
    <col min="3" max="3" width="13.28125" style="3" customWidth="1"/>
    <col min="4" max="4" width="5.7109375" style="30" bestFit="1" customWidth="1"/>
    <col min="5" max="14" width="5.57421875" style="11" customWidth="1"/>
    <col min="15" max="15" width="9.57421875" style="12" bestFit="1" customWidth="1"/>
    <col min="16" max="17" width="7.140625" style="11" customWidth="1"/>
    <col min="18" max="18" width="17.140625" style="58" customWidth="1"/>
    <col min="19" max="19" width="12.7109375" style="58" bestFit="1" customWidth="1"/>
    <col min="20" max="20" width="12.7109375" style="58" customWidth="1"/>
    <col min="21" max="21" width="9.140625" style="58" customWidth="1"/>
    <col min="22" max="22" width="5.8515625" style="3" customWidth="1"/>
    <col min="23" max="16384" width="9.140625" style="3" customWidth="1"/>
  </cols>
  <sheetData>
    <row r="1" spans="1:17" ht="18">
      <c r="A1" s="67" t="s">
        <v>364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2.75">
      <c r="O2" s="27">
        <v>8</v>
      </c>
    </row>
    <row r="4" spans="1:18" ht="12.75">
      <c r="A4" s="7" t="s">
        <v>139</v>
      </c>
      <c r="B4" s="7" t="s">
        <v>154</v>
      </c>
      <c r="C4" s="7" t="s">
        <v>155</v>
      </c>
      <c r="D4" s="31" t="s">
        <v>153</v>
      </c>
      <c r="E4" s="8" t="s">
        <v>140</v>
      </c>
      <c r="F4" s="8" t="s">
        <v>141</v>
      </c>
      <c r="G4" s="8" t="s">
        <v>142</v>
      </c>
      <c r="H4" s="8" t="s">
        <v>143</v>
      </c>
      <c r="I4" s="8" t="s">
        <v>144</v>
      </c>
      <c r="J4" s="8" t="s">
        <v>145</v>
      </c>
      <c r="K4" s="8" t="s">
        <v>146</v>
      </c>
      <c r="L4" s="8" t="s">
        <v>147</v>
      </c>
      <c r="M4" s="8" t="s">
        <v>148</v>
      </c>
      <c r="N4" s="8" t="s">
        <v>149</v>
      </c>
      <c r="O4" s="9" t="s">
        <v>150</v>
      </c>
      <c r="P4" s="8" t="s">
        <v>151</v>
      </c>
      <c r="Q4" s="8" t="s">
        <v>152</v>
      </c>
      <c r="R4" s="64" t="s">
        <v>366</v>
      </c>
    </row>
    <row r="5" ht="6" customHeight="1"/>
    <row r="6" spans="1:22" ht="12.75">
      <c r="A6" s="65">
        <v>1</v>
      </c>
      <c r="B6" s="22" t="s">
        <v>336</v>
      </c>
      <c r="C6" s="22" t="s">
        <v>446</v>
      </c>
      <c r="D6" s="32" t="s">
        <v>503</v>
      </c>
      <c r="E6" s="23"/>
      <c r="F6" s="25"/>
      <c r="G6" s="23"/>
      <c r="H6" s="23"/>
      <c r="I6" s="23"/>
      <c r="J6" s="61"/>
      <c r="K6" s="23">
        <v>23.5</v>
      </c>
      <c r="L6" s="23">
        <v>24.2</v>
      </c>
      <c r="M6" s="23">
        <v>50</v>
      </c>
      <c r="N6" s="23"/>
      <c r="O6" s="24">
        <f>COUNTIF(E6:N6,"&gt;0")</f>
        <v>3</v>
      </c>
      <c r="P6" s="23">
        <f>SUM(E6:N6)</f>
        <v>97.7</v>
      </c>
      <c r="Q6" s="23">
        <f>IF(O6=10,P6-MIN(E6:N6),IF(O6&lt;3,0,P6))</f>
        <v>97.7</v>
      </c>
      <c r="R6" s="58" t="s">
        <v>339</v>
      </c>
      <c r="S6" s="64"/>
      <c r="V6" s="57"/>
    </row>
    <row r="7" spans="1:18" ht="12.75">
      <c r="A7" s="22" t="s">
        <v>347</v>
      </c>
      <c r="B7" s="22" t="s">
        <v>186</v>
      </c>
      <c r="C7" s="22" t="s">
        <v>331</v>
      </c>
      <c r="D7" s="32" t="s">
        <v>503</v>
      </c>
      <c r="E7" s="23"/>
      <c r="F7" s="25"/>
      <c r="G7" s="23">
        <v>38.9</v>
      </c>
      <c r="H7" s="23"/>
      <c r="I7" s="23">
        <v>18.4</v>
      </c>
      <c r="J7" s="61"/>
      <c r="K7" s="23"/>
      <c r="L7" s="23"/>
      <c r="M7" s="23"/>
      <c r="N7" s="23"/>
      <c r="O7" s="24">
        <f>COUNTIF(E7:N7,"&gt;0")</f>
        <v>2</v>
      </c>
      <c r="P7" s="23">
        <f>SUM(E7:N7)</f>
        <v>57.3</v>
      </c>
      <c r="Q7" s="23">
        <f>IF(O7=10,P7-MIN(E7:N7),IF(O7&lt;3,0,P7))</f>
        <v>0</v>
      </c>
      <c r="R7" s="58" t="s">
        <v>509</v>
      </c>
    </row>
    <row r="8" spans="1:18" ht="12.75">
      <c r="A8" s="22" t="s">
        <v>347</v>
      </c>
      <c r="B8" s="22" t="s">
        <v>423</v>
      </c>
      <c r="C8" s="22" t="s">
        <v>435</v>
      </c>
      <c r="D8" s="32" t="s">
        <v>503</v>
      </c>
      <c r="E8" s="23"/>
      <c r="F8" s="25"/>
      <c r="G8" s="23"/>
      <c r="H8" s="23"/>
      <c r="I8" s="23">
        <v>49.9</v>
      </c>
      <c r="J8" s="61"/>
      <c r="K8" s="23"/>
      <c r="L8" s="23"/>
      <c r="M8" s="23"/>
      <c r="N8" s="23"/>
      <c r="O8" s="24">
        <f>COUNTIF(E8:N8,"&gt;0")</f>
        <v>1</v>
      </c>
      <c r="P8" s="23">
        <f>SUM(E8:N8)</f>
        <v>49.9</v>
      </c>
      <c r="Q8" s="23">
        <f>IF(O8=10,P8-MIN(E8:N8),IF(O8&lt;3,0,P8))</f>
        <v>0</v>
      </c>
      <c r="R8" s="58" t="s">
        <v>507</v>
      </c>
    </row>
    <row r="9" spans="1:18" ht="12.75">
      <c r="A9" s="22" t="s">
        <v>347</v>
      </c>
      <c r="B9" s="5" t="s">
        <v>466</v>
      </c>
      <c r="C9" s="5" t="s">
        <v>505</v>
      </c>
      <c r="D9" s="32" t="s">
        <v>503</v>
      </c>
      <c r="E9" s="23"/>
      <c r="F9" s="25"/>
      <c r="G9" s="23"/>
      <c r="H9" s="23"/>
      <c r="I9" s="23"/>
      <c r="J9" s="61"/>
      <c r="K9" s="23"/>
      <c r="L9" s="23">
        <v>10</v>
      </c>
      <c r="M9" s="23"/>
      <c r="N9" s="23"/>
      <c r="O9" s="24">
        <f>COUNTIF(E9:N9,"&gt;0")</f>
        <v>1</v>
      </c>
      <c r="P9" s="23">
        <f>SUM(E9:N9)</f>
        <v>10</v>
      </c>
      <c r="Q9" s="23">
        <f>IF(O9=10,P9-MIN(E9:N9),IF(O9&lt;3,0,P9))</f>
        <v>0</v>
      </c>
      <c r="R9" s="59"/>
    </row>
    <row r="10" spans="1:18" ht="12.75">
      <c r="A10" s="22"/>
      <c r="B10" s="22"/>
      <c r="C10" s="22"/>
      <c r="D10" s="32"/>
      <c r="E10" s="23"/>
      <c r="F10" s="25"/>
      <c r="G10" s="23"/>
      <c r="H10" s="23"/>
      <c r="I10" s="23"/>
      <c r="J10" s="61"/>
      <c r="K10" s="23"/>
      <c r="L10" s="23"/>
      <c r="M10" s="23"/>
      <c r="N10" s="23"/>
      <c r="O10" s="24"/>
      <c r="P10" s="23"/>
      <c r="Q10" s="23"/>
      <c r="R10" s="59"/>
    </row>
    <row r="11" spans="1:18" ht="12.75">
      <c r="A11" s="65">
        <v>1</v>
      </c>
      <c r="B11" s="22" t="s">
        <v>329</v>
      </c>
      <c r="C11" s="22" t="s">
        <v>298</v>
      </c>
      <c r="D11" s="32" t="s">
        <v>127</v>
      </c>
      <c r="E11" s="23"/>
      <c r="F11" s="25"/>
      <c r="G11" s="23">
        <v>39.3</v>
      </c>
      <c r="H11" s="23"/>
      <c r="I11" s="23">
        <v>15.4</v>
      </c>
      <c r="J11" s="61"/>
      <c r="K11" s="23">
        <v>32.9</v>
      </c>
      <c r="L11" s="23">
        <v>28</v>
      </c>
      <c r="M11" s="23">
        <v>22.3</v>
      </c>
      <c r="N11" s="23">
        <v>55.5</v>
      </c>
      <c r="O11" s="24">
        <f>COUNTIF(E11:N11,"&gt;0")</f>
        <v>6</v>
      </c>
      <c r="P11" s="23">
        <f>SUM(E11:N11)</f>
        <v>193.4</v>
      </c>
      <c r="Q11" s="23">
        <f>IF(O11=10,P11-MIN(E11:N11),IF(O11&lt;3,0,P11))</f>
        <v>193.4</v>
      </c>
      <c r="R11" s="58" t="s">
        <v>508</v>
      </c>
    </row>
    <row r="12" spans="1:18" ht="12.75">
      <c r="A12" s="65">
        <v>2</v>
      </c>
      <c r="B12" s="22" t="s">
        <v>75</v>
      </c>
      <c r="C12" s="22" t="s">
        <v>107</v>
      </c>
      <c r="D12" s="32" t="s">
        <v>127</v>
      </c>
      <c r="E12" s="23">
        <v>50</v>
      </c>
      <c r="F12" s="25"/>
      <c r="G12" s="23">
        <v>10</v>
      </c>
      <c r="H12" s="23">
        <v>42.5</v>
      </c>
      <c r="I12" s="23">
        <v>20.8</v>
      </c>
      <c r="J12" s="61"/>
      <c r="K12" s="23"/>
      <c r="L12" s="23"/>
      <c r="M12" s="23">
        <v>39</v>
      </c>
      <c r="N12" s="23"/>
      <c r="O12" s="24">
        <f>COUNTIF(E12:N12,"&gt;0")</f>
        <v>5</v>
      </c>
      <c r="P12" s="23">
        <f>SUM(E12:N12)</f>
        <v>162.3</v>
      </c>
      <c r="Q12" s="23">
        <f>IF(O12=10,P12-MIN(E12:N12),IF(O12&lt;3,0,P12))</f>
        <v>162.3</v>
      </c>
      <c r="R12" s="58" t="s">
        <v>507</v>
      </c>
    </row>
    <row r="13" spans="1:17" ht="12.75">
      <c r="A13" s="22" t="s">
        <v>347</v>
      </c>
      <c r="B13" s="22" t="s">
        <v>418</v>
      </c>
      <c r="C13" s="22" t="s">
        <v>182</v>
      </c>
      <c r="D13" s="32" t="s">
        <v>127</v>
      </c>
      <c r="E13" s="23"/>
      <c r="F13" s="25"/>
      <c r="G13" s="23"/>
      <c r="H13" s="23"/>
      <c r="I13" s="23">
        <v>32.9</v>
      </c>
      <c r="J13" s="61"/>
      <c r="K13" s="23">
        <v>31.9</v>
      </c>
      <c r="L13" s="23"/>
      <c r="M13" s="23"/>
      <c r="N13" s="23"/>
      <c r="O13" s="24">
        <f>COUNTIF(E13:N13,"&gt;0")</f>
        <v>2</v>
      </c>
      <c r="P13" s="23">
        <f>SUM(E13:N13)</f>
        <v>64.8</v>
      </c>
      <c r="Q13" s="23">
        <f>IF(O13=10,P13-MIN(E13:N13),IF(O13&lt;3,0,P13))</f>
        <v>0</v>
      </c>
    </row>
    <row r="14" spans="1:22" ht="12.75">
      <c r="A14" s="22" t="s">
        <v>347</v>
      </c>
      <c r="B14" s="22" t="s">
        <v>537</v>
      </c>
      <c r="C14" s="22" t="s">
        <v>304</v>
      </c>
      <c r="D14" s="32" t="s">
        <v>402</v>
      </c>
      <c r="E14" s="23"/>
      <c r="F14" s="25"/>
      <c r="G14" s="23"/>
      <c r="H14" s="23"/>
      <c r="I14" s="23"/>
      <c r="J14" s="61"/>
      <c r="K14" s="23"/>
      <c r="L14" s="23"/>
      <c r="M14" s="23"/>
      <c r="N14" s="23">
        <v>54.3</v>
      </c>
      <c r="O14" s="24">
        <f>COUNTIF(E14:N14,"&gt;0")</f>
        <v>1</v>
      </c>
      <c r="P14" s="23">
        <f>SUM(E14:N14)</f>
        <v>54.3</v>
      </c>
      <c r="Q14" s="23">
        <f>IF(O14=10,P14-MIN(E14:N14),IF(O14&lt;3,0,P14))</f>
        <v>0</v>
      </c>
      <c r="R14" s="60" t="s">
        <v>510</v>
      </c>
      <c r="V14" s="21"/>
    </row>
    <row r="15" spans="1:22" ht="12.75">
      <c r="A15" s="22" t="s">
        <v>347</v>
      </c>
      <c r="B15" s="22" t="s">
        <v>456</v>
      </c>
      <c r="C15" s="22" t="s">
        <v>304</v>
      </c>
      <c r="D15" s="32" t="s">
        <v>402</v>
      </c>
      <c r="E15" s="23"/>
      <c r="F15" s="25"/>
      <c r="G15" s="23"/>
      <c r="H15" s="23"/>
      <c r="I15" s="23"/>
      <c r="J15" s="61"/>
      <c r="K15" s="23"/>
      <c r="L15" s="23">
        <v>28.4</v>
      </c>
      <c r="M15" s="23"/>
      <c r="N15" s="23"/>
      <c r="O15" s="24">
        <f>COUNTIF(E15:N15,"&gt;0")</f>
        <v>1</v>
      </c>
      <c r="P15" s="23">
        <f>SUM(E15:N15)</f>
        <v>28.4</v>
      </c>
      <c r="Q15" s="23">
        <f>IF(O15=10,P15-MIN(E15:N15),IF(O15&lt;3,0,P15))</f>
        <v>0</v>
      </c>
      <c r="R15" s="60" t="s">
        <v>510</v>
      </c>
      <c r="V15" s="21"/>
    </row>
    <row r="16" spans="1:17" ht="12.75">
      <c r="A16" s="22"/>
      <c r="B16" s="22"/>
      <c r="C16" s="22"/>
      <c r="D16" s="32"/>
      <c r="E16" s="23"/>
      <c r="F16" s="25"/>
      <c r="G16" s="23"/>
      <c r="H16" s="23"/>
      <c r="I16" s="23"/>
      <c r="J16" s="61"/>
      <c r="K16" s="23"/>
      <c r="L16" s="23"/>
      <c r="M16" s="23"/>
      <c r="N16" s="23"/>
      <c r="O16" s="24"/>
      <c r="P16" s="23"/>
      <c r="Q16" s="23"/>
    </row>
    <row r="17" spans="1:21" ht="12.75">
      <c r="A17" s="65">
        <v>1</v>
      </c>
      <c r="B17" s="22" t="s">
        <v>110</v>
      </c>
      <c r="C17" s="22" t="s">
        <v>111</v>
      </c>
      <c r="D17" s="32" t="s">
        <v>134</v>
      </c>
      <c r="E17" s="23">
        <v>47.7</v>
      </c>
      <c r="F17" s="25"/>
      <c r="G17" s="23">
        <v>10</v>
      </c>
      <c r="H17" s="23"/>
      <c r="I17" s="23"/>
      <c r="J17" s="61"/>
      <c r="K17" s="23">
        <v>23.9</v>
      </c>
      <c r="L17" s="23">
        <v>23.9</v>
      </c>
      <c r="M17" s="23">
        <v>40.3</v>
      </c>
      <c r="N17" s="23"/>
      <c r="O17" s="24">
        <f>COUNTIF(E17:N17,"&gt;0")</f>
        <v>5</v>
      </c>
      <c r="P17" s="23">
        <f>SUM(E17:N17)</f>
        <v>145.8</v>
      </c>
      <c r="Q17" s="23">
        <f>IF(O17=10,P17-MIN(E17:N17),IF(O17&lt;3,0,P17))</f>
        <v>145.8</v>
      </c>
      <c r="R17" s="58" t="s">
        <v>339</v>
      </c>
      <c r="S17"/>
      <c r="T17"/>
      <c r="U17" s="2"/>
    </row>
    <row r="18" spans="1:18" ht="12.75">
      <c r="A18" s="22" t="s">
        <v>347</v>
      </c>
      <c r="B18" s="22" t="s">
        <v>434</v>
      </c>
      <c r="C18" s="22" t="s">
        <v>433</v>
      </c>
      <c r="D18" s="32" t="s">
        <v>134</v>
      </c>
      <c r="E18" s="23"/>
      <c r="F18" s="25"/>
      <c r="G18" s="23"/>
      <c r="H18" s="23"/>
      <c r="I18" s="23">
        <v>50</v>
      </c>
      <c r="J18" s="61"/>
      <c r="K18" s="23"/>
      <c r="L18" s="23"/>
      <c r="M18" s="23"/>
      <c r="N18" s="23"/>
      <c r="O18" s="24">
        <f>COUNTIF(E18:N18,"&gt;0")</f>
        <v>1</v>
      </c>
      <c r="P18" s="23">
        <f>SUM(E18:N18)</f>
        <v>50</v>
      </c>
      <c r="Q18" s="23">
        <f>IF(O18=10,P18-MIN(E18:N18),IF(O18&lt;3,0,P18))</f>
        <v>0</v>
      </c>
      <c r="R18" s="58" t="s">
        <v>507</v>
      </c>
    </row>
    <row r="19" spans="1:18" ht="12.75">
      <c r="A19" s="22" t="s">
        <v>347</v>
      </c>
      <c r="B19" s="63" t="s">
        <v>489</v>
      </c>
      <c r="C19" s="63" t="s">
        <v>490</v>
      </c>
      <c r="D19" s="32" t="s">
        <v>504</v>
      </c>
      <c r="E19" s="23"/>
      <c r="F19" s="25"/>
      <c r="G19" s="23"/>
      <c r="H19" s="23"/>
      <c r="I19" s="23"/>
      <c r="J19" s="61"/>
      <c r="K19" s="23"/>
      <c r="L19" s="23"/>
      <c r="M19" s="23">
        <v>42.9</v>
      </c>
      <c r="N19" s="23"/>
      <c r="O19" s="24">
        <f>COUNTIF(E19:N19,"&gt;0")</f>
        <v>1</v>
      </c>
      <c r="P19" s="23">
        <f>SUM(E19:N19)</f>
        <v>42.9</v>
      </c>
      <c r="Q19" s="23">
        <f>IF(O19=10,P19-MIN(E19:N19),IF(O19&lt;3,0,P19))</f>
        <v>0</v>
      </c>
      <c r="R19" s="59" t="s">
        <v>339</v>
      </c>
    </row>
    <row r="20" spans="1:17" ht="12.75">
      <c r="A20" s="22"/>
      <c r="B20" s="22"/>
      <c r="C20" s="22"/>
      <c r="D20" s="32"/>
      <c r="E20" s="23"/>
      <c r="F20" s="25"/>
      <c r="G20" s="23"/>
      <c r="H20" s="23"/>
      <c r="I20" s="23"/>
      <c r="J20" s="61"/>
      <c r="K20" s="23"/>
      <c r="L20" s="23"/>
      <c r="M20" s="23"/>
      <c r="N20" s="23"/>
      <c r="O20" s="24"/>
      <c r="P20" s="23"/>
      <c r="Q20" s="23"/>
    </row>
    <row r="21" spans="1:23" ht="12.75">
      <c r="A21" s="66">
        <v>1</v>
      </c>
      <c r="B21" s="22" t="s">
        <v>37</v>
      </c>
      <c r="C21" s="22" t="s">
        <v>103</v>
      </c>
      <c r="D21" s="32" t="s">
        <v>124</v>
      </c>
      <c r="E21" s="23">
        <v>63.9</v>
      </c>
      <c r="F21" s="25"/>
      <c r="G21" s="23">
        <v>45</v>
      </c>
      <c r="H21" s="23"/>
      <c r="I21" s="23">
        <v>24.7</v>
      </c>
      <c r="J21" s="61"/>
      <c r="K21" s="23"/>
      <c r="L21" s="23">
        <v>50.9</v>
      </c>
      <c r="M21" s="23">
        <v>65</v>
      </c>
      <c r="N21" s="23">
        <v>56</v>
      </c>
      <c r="O21" s="24">
        <f aca="true" t="shared" si="0" ref="O21:O26">COUNTIF(E21:N21,"&gt;0")</f>
        <v>6</v>
      </c>
      <c r="P21" s="23">
        <f aca="true" t="shared" si="1" ref="P21:P26">SUM(E21:N21)</f>
        <v>305.5</v>
      </c>
      <c r="Q21" s="23">
        <f aca="true" t="shared" si="2" ref="Q21:Q26">IF(O21=10,P21-MIN(E21:N21),IF(O21&lt;3,0,P21))</f>
        <v>305.5</v>
      </c>
      <c r="R21" s="58" t="s">
        <v>511</v>
      </c>
      <c r="S21" s="64"/>
      <c r="V21" s="56"/>
      <c r="W21" s="57"/>
    </row>
    <row r="22" spans="1:18" ht="12.75">
      <c r="A22" s="22" t="s">
        <v>347</v>
      </c>
      <c r="B22" s="22" t="s">
        <v>186</v>
      </c>
      <c r="C22" s="22" t="s">
        <v>330</v>
      </c>
      <c r="D22" s="32" t="s">
        <v>272</v>
      </c>
      <c r="E22" s="23"/>
      <c r="F22" s="25"/>
      <c r="G22" s="23">
        <v>39.2</v>
      </c>
      <c r="H22" s="23"/>
      <c r="I22" s="23">
        <v>18.4</v>
      </c>
      <c r="J22" s="61"/>
      <c r="K22" s="23"/>
      <c r="L22" s="23"/>
      <c r="M22" s="23"/>
      <c r="N22" s="23"/>
      <c r="O22" s="24">
        <f t="shared" si="0"/>
        <v>2</v>
      </c>
      <c r="P22" s="23">
        <f t="shared" si="1"/>
        <v>57.6</v>
      </c>
      <c r="Q22" s="23">
        <f t="shared" si="2"/>
        <v>0</v>
      </c>
      <c r="R22" s="58" t="s">
        <v>509</v>
      </c>
    </row>
    <row r="23" spans="1:22" ht="12.75">
      <c r="A23" s="22" t="s">
        <v>347</v>
      </c>
      <c r="B23" s="22" t="s">
        <v>538</v>
      </c>
      <c r="C23" s="22" t="s">
        <v>192</v>
      </c>
      <c r="D23" s="32" t="s">
        <v>272</v>
      </c>
      <c r="E23" s="23"/>
      <c r="F23" s="25"/>
      <c r="G23" s="23"/>
      <c r="H23" s="23"/>
      <c r="I23" s="23"/>
      <c r="J23" s="61"/>
      <c r="K23" s="23"/>
      <c r="L23" s="23"/>
      <c r="M23" s="23"/>
      <c r="N23" s="23">
        <v>52.2</v>
      </c>
      <c r="O23" s="24">
        <f t="shared" si="0"/>
        <v>1</v>
      </c>
      <c r="P23" s="23">
        <f t="shared" si="1"/>
        <v>52.2</v>
      </c>
      <c r="Q23" s="23">
        <f t="shared" si="2"/>
        <v>0</v>
      </c>
      <c r="R23" s="60" t="s">
        <v>510</v>
      </c>
      <c r="V23" s="21"/>
    </row>
    <row r="24" spans="1:22" ht="12.75">
      <c r="A24" s="22" t="s">
        <v>347</v>
      </c>
      <c r="B24" s="22" t="s">
        <v>459</v>
      </c>
      <c r="C24" s="22" t="s">
        <v>178</v>
      </c>
      <c r="D24" s="32" t="s">
        <v>272</v>
      </c>
      <c r="E24" s="23"/>
      <c r="F24" s="25"/>
      <c r="G24" s="23"/>
      <c r="H24" s="23"/>
      <c r="I24" s="23"/>
      <c r="J24" s="61"/>
      <c r="K24" s="23"/>
      <c r="L24" s="23">
        <v>23.4</v>
      </c>
      <c r="M24" s="23"/>
      <c r="N24" s="23"/>
      <c r="O24" s="24">
        <f t="shared" si="0"/>
        <v>1</v>
      </c>
      <c r="P24" s="23">
        <f t="shared" si="1"/>
        <v>23.4</v>
      </c>
      <c r="Q24" s="23">
        <f t="shared" si="2"/>
        <v>0</v>
      </c>
      <c r="R24" s="60" t="s">
        <v>512</v>
      </c>
      <c r="S24"/>
      <c r="T24"/>
      <c r="U24" s="2"/>
      <c r="V24" s="21"/>
    </row>
    <row r="25" spans="1:22" ht="12.75">
      <c r="A25" s="22" t="s">
        <v>347</v>
      </c>
      <c r="B25" s="22" t="s">
        <v>419</v>
      </c>
      <c r="C25" s="22" t="s">
        <v>253</v>
      </c>
      <c r="D25" s="32" t="s">
        <v>272</v>
      </c>
      <c r="E25" s="23"/>
      <c r="F25" s="25"/>
      <c r="G25" s="23"/>
      <c r="H25" s="23"/>
      <c r="I25" s="23">
        <v>18</v>
      </c>
      <c r="J25" s="61"/>
      <c r="K25" s="23"/>
      <c r="L25" s="23"/>
      <c r="M25" s="23"/>
      <c r="N25" s="23"/>
      <c r="O25" s="24">
        <f t="shared" si="0"/>
        <v>1</v>
      </c>
      <c r="P25" s="23">
        <f t="shared" si="1"/>
        <v>18</v>
      </c>
      <c r="Q25" s="23">
        <f t="shared" si="2"/>
        <v>0</v>
      </c>
      <c r="R25" s="60" t="s">
        <v>508</v>
      </c>
      <c r="S25"/>
      <c r="T25"/>
      <c r="U25" s="2"/>
      <c r="V25" s="21"/>
    </row>
    <row r="26" spans="1:22" ht="12.75">
      <c r="A26" s="22" t="s">
        <v>347</v>
      </c>
      <c r="B26" s="22" t="s">
        <v>463</v>
      </c>
      <c r="C26" s="22" t="s">
        <v>462</v>
      </c>
      <c r="D26" s="32" t="s">
        <v>272</v>
      </c>
      <c r="E26" s="23"/>
      <c r="F26" s="25"/>
      <c r="G26" s="23"/>
      <c r="H26" s="23"/>
      <c r="I26" s="23"/>
      <c r="J26" s="61"/>
      <c r="K26" s="23"/>
      <c r="L26" s="23">
        <v>10</v>
      </c>
      <c r="M26" s="23"/>
      <c r="N26" s="23"/>
      <c r="O26" s="24">
        <f t="shared" si="0"/>
        <v>1</v>
      </c>
      <c r="P26" s="23">
        <f t="shared" si="1"/>
        <v>10</v>
      </c>
      <c r="Q26" s="23">
        <f t="shared" si="2"/>
        <v>0</v>
      </c>
      <c r="R26" s="60" t="s">
        <v>512</v>
      </c>
      <c r="V26" s="21"/>
    </row>
    <row r="27" spans="1:17" ht="12.75">
      <c r="A27" s="22"/>
      <c r="B27" s="22"/>
      <c r="C27" s="22"/>
      <c r="D27" s="32"/>
      <c r="E27" s="23"/>
      <c r="F27" s="25"/>
      <c r="G27" s="23"/>
      <c r="H27" s="23"/>
      <c r="I27" s="23"/>
      <c r="J27" s="61"/>
      <c r="K27" s="23"/>
      <c r="L27" s="23"/>
      <c r="M27" s="23"/>
      <c r="N27" s="23"/>
      <c r="O27" s="24"/>
      <c r="P27" s="23"/>
      <c r="Q27" s="23"/>
    </row>
    <row r="28" spans="1:19" ht="12.75">
      <c r="A28" s="65">
        <v>1</v>
      </c>
      <c r="B28" s="22" t="s">
        <v>177</v>
      </c>
      <c r="C28" s="22" t="s">
        <v>430</v>
      </c>
      <c r="D28" s="32" t="s">
        <v>501</v>
      </c>
      <c r="E28" s="23"/>
      <c r="F28" s="25"/>
      <c r="G28" s="23"/>
      <c r="H28" s="23"/>
      <c r="I28" s="23">
        <v>20.1</v>
      </c>
      <c r="J28" s="61"/>
      <c r="K28" s="23"/>
      <c r="L28" s="23"/>
      <c r="M28" s="23">
        <v>38.8</v>
      </c>
      <c r="N28" s="23">
        <v>65</v>
      </c>
      <c r="O28" s="24">
        <f>COUNTIF(E28:N28,"&gt;0")</f>
        <v>3</v>
      </c>
      <c r="P28" s="23">
        <f>SUM(E28:N28)</f>
        <v>123.9</v>
      </c>
      <c r="Q28" s="23">
        <f>IF(O28=10,P28-MIN(E28:N28),IF(O28&lt;3,0,P28))</f>
        <v>123.9</v>
      </c>
      <c r="R28" s="58" t="s">
        <v>507</v>
      </c>
      <c r="S28"/>
    </row>
    <row r="29" spans="1:18" ht="12.75">
      <c r="A29" s="22" t="s">
        <v>347</v>
      </c>
      <c r="B29" s="22" t="s">
        <v>167</v>
      </c>
      <c r="C29" s="22" t="s">
        <v>166</v>
      </c>
      <c r="D29" s="32" t="s">
        <v>279</v>
      </c>
      <c r="E29" s="23"/>
      <c r="F29" s="25">
        <v>42.1</v>
      </c>
      <c r="G29" s="23">
        <v>23.5</v>
      </c>
      <c r="H29" s="23"/>
      <c r="I29" s="23"/>
      <c r="J29" s="61"/>
      <c r="K29" s="23"/>
      <c r="L29" s="23"/>
      <c r="M29" s="23"/>
      <c r="N29" s="23"/>
      <c r="O29" s="24">
        <f>COUNTIF(E29:N29,"&gt;0")</f>
        <v>2</v>
      </c>
      <c r="P29" s="23">
        <f>SUM(E29:N29)</f>
        <v>65.6</v>
      </c>
      <c r="Q29" s="23">
        <f>IF(O29=10,P29-MIN(E29:N29),IF(O29&lt;3,0,P29))</f>
        <v>0</v>
      </c>
      <c r="R29" s="58" t="s">
        <v>513</v>
      </c>
    </row>
    <row r="30" spans="1:21" ht="12.75">
      <c r="A30" s="22" t="s">
        <v>347</v>
      </c>
      <c r="B30" s="22" t="s">
        <v>260</v>
      </c>
      <c r="C30" s="22" t="s">
        <v>314</v>
      </c>
      <c r="D30" s="32" t="s">
        <v>279</v>
      </c>
      <c r="E30" s="23"/>
      <c r="F30" s="25">
        <v>42.1</v>
      </c>
      <c r="G30" s="23">
        <v>23.5</v>
      </c>
      <c r="H30" s="23"/>
      <c r="I30" s="23"/>
      <c r="J30" s="61"/>
      <c r="K30" s="23"/>
      <c r="L30" s="23"/>
      <c r="M30" s="23"/>
      <c r="N30" s="23"/>
      <c r="O30" s="24">
        <f>COUNTIF(E30:N30,"&gt;0")</f>
        <v>2</v>
      </c>
      <c r="P30" s="23">
        <f>SUM(E30:N30)</f>
        <v>65.6</v>
      </c>
      <c r="Q30" s="23">
        <f>IF(O30=10,P30-MIN(E30:N30),IF(O30&lt;3,0,P30))</f>
        <v>0</v>
      </c>
      <c r="T30"/>
      <c r="U30" s="2"/>
    </row>
    <row r="31" spans="1:18" ht="12.75">
      <c r="A31" s="22" t="s">
        <v>347</v>
      </c>
      <c r="B31" s="63" t="s">
        <v>468</v>
      </c>
      <c r="C31" s="63" t="s">
        <v>467</v>
      </c>
      <c r="D31" s="32" t="s">
        <v>279</v>
      </c>
      <c r="E31" s="23"/>
      <c r="F31" s="25"/>
      <c r="G31" s="23"/>
      <c r="H31" s="23"/>
      <c r="I31" s="23"/>
      <c r="J31" s="61"/>
      <c r="K31" s="23"/>
      <c r="L31" s="23"/>
      <c r="M31" s="23">
        <v>44</v>
      </c>
      <c r="N31" s="23"/>
      <c r="O31" s="24">
        <f>COUNTIF(E31:N31,"&gt;0")</f>
        <v>1</v>
      </c>
      <c r="P31" s="23">
        <f>SUM(E31:N31)</f>
        <v>44</v>
      </c>
      <c r="Q31" s="23">
        <f>IF(O31=10,P31-MIN(E31:N31),IF(O31&lt;3,0,P31))</f>
        <v>0</v>
      </c>
      <c r="R31" s="58" t="s">
        <v>339</v>
      </c>
    </row>
    <row r="32" spans="1:17" ht="12.75">
      <c r="A32" s="22"/>
      <c r="B32" s="22"/>
      <c r="C32" s="22"/>
      <c r="D32" s="32"/>
      <c r="E32" s="23"/>
      <c r="F32" s="25"/>
      <c r="G32" s="23"/>
      <c r="H32" s="23"/>
      <c r="I32" s="23"/>
      <c r="J32" s="61"/>
      <c r="K32" s="23"/>
      <c r="L32" s="23"/>
      <c r="M32" s="23"/>
      <c r="N32" s="23"/>
      <c r="O32" s="24"/>
      <c r="P32" s="23"/>
      <c r="Q32" s="23"/>
    </row>
    <row r="33" spans="1:18" ht="12.75">
      <c r="A33" s="65">
        <v>1</v>
      </c>
      <c r="B33" s="22" t="s">
        <v>227</v>
      </c>
      <c r="C33" s="22" t="s">
        <v>228</v>
      </c>
      <c r="D33" s="32" t="s">
        <v>120</v>
      </c>
      <c r="E33" s="23">
        <v>60.3</v>
      </c>
      <c r="F33" s="25">
        <v>68.4</v>
      </c>
      <c r="G33" s="23">
        <v>10</v>
      </c>
      <c r="H33" s="23"/>
      <c r="I33" s="23">
        <v>55.3</v>
      </c>
      <c r="J33" s="61"/>
      <c r="K33" s="23"/>
      <c r="L33" s="23"/>
      <c r="M33" s="23">
        <v>45.8</v>
      </c>
      <c r="N33" s="23"/>
      <c r="O33" s="24">
        <f aca="true" t="shared" si="3" ref="O33:O42">COUNTIF(E33:N33,"&gt;0")</f>
        <v>5</v>
      </c>
      <c r="P33" s="23">
        <f aca="true" t="shared" si="4" ref="P33:P42">SUM(E33:N33)</f>
        <v>239.8</v>
      </c>
      <c r="Q33" s="23">
        <f aca="true" t="shared" si="5" ref="Q33:Q42">IF(O33=10,P33-MIN(E33:N33),IF(O33&lt;3,0,P33))</f>
        <v>239.8</v>
      </c>
      <c r="R33" s="58" t="s">
        <v>339</v>
      </c>
    </row>
    <row r="34" spans="1:18" ht="12.75">
      <c r="A34" s="65">
        <v>2</v>
      </c>
      <c r="B34" s="22" t="s">
        <v>252</v>
      </c>
      <c r="C34" s="22" t="s">
        <v>251</v>
      </c>
      <c r="D34" s="32" t="s">
        <v>120</v>
      </c>
      <c r="E34" s="23">
        <v>34.5</v>
      </c>
      <c r="F34" s="25">
        <v>38.3</v>
      </c>
      <c r="G34" s="23">
        <v>10</v>
      </c>
      <c r="H34" s="23"/>
      <c r="I34" s="23"/>
      <c r="J34" s="61"/>
      <c r="K34" s="23">
        <v>34.7</v>
      </c>
      <c r="L34" s="23">
        <v>33.1</v>
      </c>
      <c r="M34" s="23">
        <v>32</v>
      </c>
      <c r="N34" s="23">
        <v>15.7</v>
      </c>
      <c r="O34" s="24">
        <f t="shared" si="3"/>
        <v>7</v>
      </c>
      <c r="P34" s="23">
        <f t="shared" si="4"/>
        <v>198.29999999999998</v>
      </c>
      <c r="Q34" s="23">
        <f t="shared" si="5"/>
        <v>198.29999999999998</v>
      </c>
      <c r="R34" s="58" t="s">
        <v>514</v>
      </c>
    </row>
    <row r="35" spans="1:18" ht="12.75">
      <c r="A35" s="22" t="s">
        <v>347</v>
      </c>
      <c r="B35" s="22" t="s">
        <v>465</v>
      </c>
      <c r="C35" s="22" t="s">
        <v>464</v>
      </c>
      <c r="D35" s="32" t="s">
        <v>269</v>
      </c>
      <c r="E35" s="23"/>
      <c r="F35" s="25"/>
      <c r="G35" s="23"/>
      <c r="H35" s="23"/>
      <c r="I35" s="23"/>
      <c r="J35" s="61"/>
      <c r="K35" s="23"/>
      <c r="L35" s="23">
        <v>10</v>
      </c>
      <c r="M35" s="23">
        <v>46.3</v>
      </c>
      <c r="N35" s="23"/>
      <c r="O35" s="24">
        <f t="shared" si="3"/>
        <v>2</v>
      </c>
      <c r="P35" s="23">
        <f t="shared" si="4"/>
        <v>56.3</v>
      </c>
      <c r="Q35" s="23">
        <f t="shared" si="5"/>
        <v>0</v>
      </c>
      <c r="R35" s="58" t="s">
        <v>510</v>
      </c>
    </row>
    <row r="36" spans="1:22" ht="12.75">
      <c r="A36" s="22" t="s">
        <v>347</v>
      </c>
      <c r="B36" s="22" t="s">
        <v>471</v>
      </c>
      <c r="C36" s="22" t="s">
        <v>455</v>
      </c>
      <c r="D36" s="32" t="s">
        <v>269</v>
      </c>
      <c r="E36" s="23"/>
      <c r="F36" s="25"/>
      <c r="G36" s="23"/>
      <c r="H36" s="23"/>
      <c r="I36" s="23"/>
      <c r="J36" s="61"/>
      <c r="K36" s="23"/>
      <c r="L36" s="23"/>
      <c r="M36" s="23">
        <v>47.1</v>
      </c>
      <c r="N36" s="23"/>
      <c r="O36" s="24">
        <f t="shared" si="3"/>
        <v>1</v>
      </c>
      <c r="P36" s="23">
        <f t="shared" si="4"/>
        <v>47.1</v>
      </c>
      <c r="Q36" s="23">
        <f t="shared" si="5"/>
        <v>0</v>
      </c>
      <c r="V36" s="21"/>
    </row>
    <row r="37" spans="1:22" ht="12.75">
      <c r="A37" s="22" t="s">
        <v>347</v>
      </c>
      <c r="B37" s="22" t="s">
        <v>489</v>
      </c>
      <c r="C37" s="22" t="s">
        <v>488</v>
      </c>
      <c r="D37" s="32" t="s">
        <v>269</v>
      </c>
      <c r="E37" s="23"/>
      <c r="F37" s="25"/>
      <c r="G37" s="23"/>
      <c r="H37" s="23"/>
      <c r="I37" s="23"/>
      <c r="J37" s="61"/>
      <c r="K37" s="23"/>
      <c r="L37" s="23"/>
      <c r="M37" s="23">
        <v>43</v>
      </c>
      <c r="N37" s="23"/>
      <c r="O37" s="24">
        <f t="shared" si="3"/>
        <v>1</v>
      </c>
      <c r="P37" s="23">
        <f t="shared" si="4"/>
        <v>43</v>
      </c>
      <c r="Q37" s="23">
        <f t="shared" si="5"/>
        <v>0</v>
      </c>
      <c r="R37" s="58" t="s">
        <v>339</v>
      </c>
      <c r="V37" s="21"/>
    </row>
    <row r="38" spans="1:22" ht="12.75">
      <c r="A38" s="22" t="s">
        <v>347</v>
      </c>
      <c r="B38" s="22" t="s">
        <v>452</v>
      </c>
      <c r="C38" s="22" t="s">
        <v>220</v>
      </c>
      <c r="D38" s="32" t="s">
        <v>269</v>
      </c>
      <c r="E38" s="23"/>
      <c r="F38" s="25"/>
      <c r="G38" s="23"/>
      <c r="H38" s="23"/>
      <c r="I38" s="23"/>
      <c r="J38" s="61"/>
      <c r="K38" s="23"/>
      <c r="L38" s="23">
        <v>39</v>
      </c>
      <c r="M38" s="23"/>
      <c r="N38" s="23"/>
      <c r="O38" s="24">
        <f t="shared" si="3"/>
        <v>1</v>
      </c>
      <c r="P38" s="23">
        <f t="shared" si="4"/>
        <v>39</v>
      </c>
      <c r="Q38" s="23">
        <f t="shared" si="5"/>
        <v>0</v>
      </c>
      <c r="R38" s="59" t="s">
        <v>515</v>
      </c>
      <c r="V38" s="21"/>
    </row>
    <row r="39" spans="1:22" ht="12.75">
      <c r="A39" s="22" t="s">
        <v>347</v>
      </c>
      <c r="B39" s="22" t="s">
        <v>458</v>
      </c>
      <c r="C39" s="22" t="s">
        <v>457</v>
      </c>
      <c r="D39" s="32" t="s">
        <v>269</v>
      </c>
      <c r="E39" s="23"/>
      <c r="F39" s="25"/>
      <c r="G39" s="23"/>
      <c r="H39" s="23"/>
      <c r="I39" s="23"/>
      <c r="J39" s="61"/>
      <c r="K39" s="23"/>
      <c r="L39" s="23">
        <v>23.5</v>
      </c>
      <c r="M39" s="23"/>
      <c r="N39" s="23"/>
      <c r="O39" s="24">
        <f t="shared" si="3"/>
        <v>1</v>
      </c>
      <c r="P39" s="23">
        <f t="shared" si="4"/>
        <v>23.5</v>
      </c>
      <c r="Q39" s="23">
        <f t="shared" si="5"/>
        <v>0</v>
      </c>
      <c r="R39" s="60" t="s">
        <v>512</v>
      </c>
      <c r="S39"/>
      <c r="T39"/>
      <c r="U39" s="2"/>
      <c r="V39" s="21"/>
    </row>
    <row r="40" spans="1:22" ht="12.75">
      <c r="A40" s="22" t="s">
        <v>347</v>
      </c>
      <c r="B40" s="22" t="s">
        <v>496</v>
      </c>
      <c r="C40" s="22" t="s">
        <v>495</v>
      </c>
      <c r="D40" s="32" t="s">
        <v>269</v>
      </c>
      <c r="E40" s="23"/>
      <c r="F40" s="25"/>
      <c r="G40" s="23"/>
      <c r="H40" s="23"/>
      <c r="I40" s="23"/>
      <c r="J40" s="61"/>
      <c r="K40" s="23"/>
      <c r="L40" s="23"/>
      <c r="M40" s="23">
        <v>22.2</v>
      </c>
      <c r="N40" s="23"/>
      <c r="O40" s="24">
        <f t="shared" si="3"/>
        <v>1</v>
      </c>
      <c r="P40" s="23">
        <f t="shared" si="4"/>
        <v>22.2</v>
      </c>
      <c r="Q40" s="23">
        <f t="shared" si="5"/>
        <v>0</v>
      </c>
      <c r="R40" s="60" t="s">
        <v>339</v>
      </c>
      <c r="S40"/>
      <c r="T40"/>
      <c r="U40" s="2"/>
      <c r="V40" s="21"/>
    </row>
    <row r="41" spans="1:18" ht="12.75">
      <c r="A41" s="22" t="s">
        <v>347</v>
      </c>
      <c r="B41" s="22" t="s">
        <v>8</v>
      </c>
      <c r="C41" s="22" t="s">
        <v>9</v>
      </c>
      <c r="D41" s="32" t="s">
        <v>120</v>
      </c>
      <c r="E41" s="23">
        <v>10</v>
      </c>
      <c r="F41" s="25">
        <v>10</v>
      </c>
      <c r="G41" s="23"/>
      <c r="H41" s="23"/>
      <c r="I41" s="23"/>
      <c r="J41" s="61"/>
      <c r="K41" s="23"/>
      <c r="L41" s="23"/>
      <c r="M41" s="62" t="s">
        <v>499</v>
      </c>
      <c r="N41" s="23"/>
      <c r="O41" s="24">
        <f t="shared" si="3"/>
        <v>2</v>
      </c>
      <c r="P41" s="23">
        <f t="shared" si="4"/>
        <v>20</v>
      </c>
      <c r="Q41" s="23">
        <f t="shared" si="5"/>
        <v>0</v>
      </c>
      <c r="R41" s="58" t="s">
        <v>345</v>
      </c>
    </row>
    <row r="42" spans="1:17" ht="12.75">
      <c r="A42" s="22" t="s">
        <v>347</v>
      </c>
      <c r="B42" s="22" t="s">
        <v>258</v>
      </c>
      <c r="C42" s="22" t="s">
        <v>207</v>
      </c>
      <c r="D42" s="32" t="s">
        <v>120</v>
      </c>
      <c r="E42" s="23"/>
      <c r="F42" s="25">
        <v>10</v>
      </c>
      <c r="G42" s="23"/>
      <c r="H42" s="23"/>
      <c r="I42" s="23"/>
      <c r="J42" s="61"/>
      <c r="K42" s="23"/>
      <c r="L42" s="23"/>
      <c r="M42" s="23"/>
      <c r="N42" s="23"/>
      <c r="O42" s="24">
        <f t="shared" si="3"/>
        <v>1</v>
      </c>
      <c r="P42" s="23">
        <f t="shared" si="4"/>
        <v>10</v>
      </c>
      <c r="Q42" s="23">
        <f t="shared" si="5"/>
        <v>0</v>
      </c>
    </row>
    <row r="43" spans="1:17" ht="12.75">
      <c r="A43" s="22"/>
      <c r="B43" s="22"/>
      <c r="C43" s="22"/>
      <c r="D43" s="32"/>
      <c r="E43" s="23"/>
      <c r="F43" s="25"/>
      <c r="G43" s="23"/>
      <c r="H43" s="23"/>
      <c r="I43" s="23"/>
      <c r="J43" s="61"/>
      <c r="K43" s="23"/>
      <c r="L43" s="23"/>
      <c r="M43" s="23"/>
      <c r="N43" s="23"/>
      <c r="O43" s="24"/>
      <c r="P43" s="23"/>
      <c r="Q43" s="23"/>
    </row>
    <row r="44" spans="1:22" ht="12.75">
      <c r="A44" s="65">
        <v>1</v>
      </c>
      <c r="B44" s="22" t="s">
        <v>37</v>
      </c>
      <c r="C44" s="22" t="s">
        <v>38</v>
      </c>
      <c r="D44" s="32" t="s">
        <v>129</v>
      </c>
      <c r="E44" s="23">
        <v>65</v>
      </c>
      <c r="F44" s="25"/>
      <c r="G44" s="23">
        <v>60.7</v>
      </c>
      <c r="H44" s="23"/>
      <c r="I44" s="23">
        <v>35.6</v>
      </c>
      <c r="J44" s="61"/>
      <c r="K44" s="23"/>
      <c r="L44" s="23">
        <v>71.2</v>
      </c>
      <c r="M44" s="23">
        <v>74.4</v>
      </c>
      <c r="N44" s="23">
        <v>80</v>
      </c>
      <c r="O44" s="24">
        <f>COUNTIF(E44:N44,"&gt;0")</f>
        <v>6</v>
      </c>
      <c r="P44" s="23">
        <f>SUM(E44:N44)</f>
        <v>386.9</v>
      </c>
      <c r="Q44" s="23">
        <f>IF(O44=10,P44-MIN(E44:N44),IF(O44&lt;3,0,P44))</f>
        <v>386.9</v>
      </c>
      <c r="R44" s="59" t="s">
        <v>511</v>
      </c>
      <c r="V44" s="6"/>
    </row>
    <row r="45" spans="1:18" ht="12.75">
      <c r="A45" s="65">
        <v>2</v>
      </c>
      <c r="B45" s="22" t="s">
        <v>28</v>
      </c>
      <c r="C45" s="22" t="s">
        <v>500</v>
      </c>
      <c r="D45" s="32" t="s">
        <v>129</v>
      </c>
      <c r="E45" s="23">
        <v>65</v>
      </c>
      <c r="F45" s="25">
        <v>67.3</v>
      </c>
      <c r="G45" s="23">
        <v>31.2</v>
      </c>
      <c r="H45" s="23"/>
      <c r="I45" s="23">
        <v>35.5</v>
      </c>
      <c r="J45" s="61"/>
      <c r="K45" s="23"/>
      <c r="L45" s="23">
        <v>68.9</v>
      </c>
      <c r="M45" s="23">
        <v>44</v>
      </c>
      <c r="N45" s="23">
        <v>74.7</v>
      </c>
      <c r="O45" s="24">
        <f>COUNTIF(E45:N45,"&gt;0")</f>
        <v>7</v>
      </c>
      <c r="P45" s="23">
        <f>SUM(E45:N45)</f>
        <v>386.59999999999997</v>
      </c>
      <c r="Q45" s="23">
        <f>IF(O45=10,P45-MIN(E45:N45),IF(O45&lt;3,0,P45))</f>
        <v>386.59999999999997</v>
      </c>
      <c r="R45" s="59" t="s">
        <v>339</v>
      </c>
    </row>
    <row r="46" spans="1:22" ht="12.75">
      <c r="A46" s="22" t="s">
        <v>347</v>
      </c>
      <c r="B46" s="22" t="s">
        <v>175</v>
      </c>
      <c r="C46" s="22" t="s">
        <v>261</v>
      </c>
      <c r="D46" s="32" t="s">
        <v>274</v>
      </c>
      <c r="E46" s="23"/>
      <c r="F46" s="25">
        <v>50</v>
      </c>
      <c r="G46" s="23"/>
      <c r="H46" s="23"/>
      <c r="I46" s="23"/>
      <c r="J46" s="61"/>
      <c r="K46" s="23"/>
      <c r="L46" s="23"/>
      <c r="M46" s="23"/>
      <c r="N46" s="23"/>
      <c r="O46" s="24">
        <f>COUNTIF(E46:N46,"&gt;0")</f>
        <v>1</v>
      </c>
      <c r="P46" s="23">
        <f>SUM(E46:N46)</f>
        <v>50</v>
      </c>
      <c r="Q46" s="23">
        <f>IF(O46=10,P46-MIN(E46:N46),IF(O46&lt;3,0,P46))</f>
        <v>0</v>
      </c>
      <c r="R46" s="60" t="s">
        <v>516</v>
      </c>
      <c r="V46" s="6"/>
    </row>
    <row r="47" spans="1:22" ht="12.75">
      <c r="A47" s="22"/>
      <c r="B47" s="22"/>
      <c r="C47" s="22"/>
      <c r="D47" s="32"/>
      <c r="E47" s="23"/>
      <c r="F47" s="25"/>
      <c r="G47" s="23"/>
      <c r="H47" s="23"/>
      <c r="I47" s="23"/>
      <c r="J47" s="61"/>
      <c r="K47" s="23"/>
      <c r="L47" s="23"/>
      <c r="M47" s="23"/>
      <c r="N47" s="23"/>
      <c r="O47" s="24"/>
      <c r="P47" s="23"/>
      <c r="Q47" s="23"/>
      <c r="R47" s="60"/>
      <c r="V47" s="6"/>
    </row>
    <row r="48" spans="1:22" ht="12.75">
      <c r="A48" s="22" t="s">
        <v>347</v>
      </c>
      <c r="B48" s="22" t="s">
        <v>73</v>
      </c>
      <c r="C48" s="22" t="s">
        <v>74</v>
      </c>
      <c r="D48" s="32" t="s">
        <v>125</v>
      </c>
      <c r="E48" s="23">
        <v>54.6</v>
      </c>
      <c r="F48" s="25"/>
      <c r="G48" s="23"/>
      <c r="H48" s="23"/>
      <c r="I48" s="23"/>
      <c r="J48" s="61"/>
      <c r="K48" s="23"/>
      <c r="L48" s="23">
        <v>22.9</v>
      </c>
      <c r="M48" s="23"/>
      <c r="N48" s="23"/>
      <c r="O48" s="24">
        <f aca="true" t="shared" si="6" ref="O48:O53">COUNTIF(E48:N48,"&gt;0")</f>
        <v>2</v>
      </c>
      <c r="P48" s="23">
        <f aca="true" t="shared" si="7" ref="P48:P53">SUM(E48:N48)</f>
        <v>77.5</v>
      </c>
      <c r="Q48" s="23">
        <f aca="true" t="shared" si="8" ref="Q48:Q53">IF(O48=10,P48-MIN(E48:N48),IF(O48&lt;3,0,P48))</f>
        <v>0</v>
      </c>
      <c r="R48" s="59" t="s">
        <v>512</v>
      </c>
      <c r="V48" s="57"/>
    </row>
    <row r="49" spans="1:22" ht="12.75">
      <c r="A49" s="22" t="s">
        <v>347</v>
      </c>
      <c r="B49" s="22" t="s">
        <v>475</v>
      </c>
      <c r="C49" s="22" t="s">
        <v>229</v>
      </c>
      <c r="D49" s="32" t="s">
        <v>401</v>
      </c>
      <c r="E49" s="23"/>
      <c r="F49" s="25"/>
      <c r="G49" s="23"/>
      <c r="H49" s="23"/>
      <c r="I49" s="23"/>
      <c r="J49" s="61"/>
      <c r="K49" s="23"/>
      <c r="L49" s="23"/>
      <c r="M49" s="23">
        <v>36.4</v>
      </c>
      <c r="N49" s="23"/>
      <c r="O49" s="24">
        <f t="shared" si="6"/>
        <v>1</v>
      </c>
      <c r="P49" s="23">
        <f t="shared" si="7"/>
        <v>36.4</v>
      </c>
      <c r="Q49" s="23">
        <f t="shared" si="8"/>
        <v>0</v>
      </c>
      <c r="R49" s="59" t="s">
        <v>339</v>
      </c>
      <c r="V49" s="21"/>
    </row>
    <row r="50" spans="1:22" ht="12.75">
      <c r="A50" s="22" t="s">
        <v>347</v>
      </c>
      <c r="B50" s="22" t="s">
        <v>479</v>
      </c>
      <c r="C50" s="22" t="s">
        <v>491</v>
      </c>
      <c r="D50" s="32" t="s">
        <v>401</v>
      </c>
      <c r="E50" s="23"/>
      <c r="F50" s="25"/>
      <c r="G50" s="23"/>
      <c r="H50" s="23"/>
      <c r="I50" s="23"/>
      <c r="J50" s="61"/>
      <c r="K50" s="23"/>
      <c r="L50" s="23"/>
      <c r="M50" s="23">
        <v>36.2</v>
      </c>
      <c r="N50" s="23"/>
      <c r="O50" s="24">
        <f t="shared" si="6"/>
        <v>1</v>
      </c>
      <c r="P50" s="23">
        <f t="shared" si="7"/>
        <v>36.2</v>
      </c>
      <c r="Q50" s="23">
        <f t="shared" si="8"/>
        <v>0</v>
      </c>
      <c r="R50" s="59" t="s">
        <v>339</v>
      </c>
      <c r="V50" s="21"/>
    </row>
    <row r="51" spans="1:22" ht="12.75">
      <c r="A51" s="22" t="s">
        <v>347</v>
      </c>
      <c r="B51" s="22" t="s">
        <v>492</v>
      </c>
      <c r="C51" s="22" t="s">
        <v>195</v>
      </c>
      <c r="D51" s="32" t="s">
        <v>401</v>
      </c>
      <c r="E51" s="23"/>
      <c r="F51" s="25"/>
      <c r="G51" s="23"/>
      <c r="H51" s="23"/>
      <c r="I51" s="23"/>
      <c r="J51" s="61"/>
      <c r="K51" s="23"/>
      <c r="L51" s="23"/>
      <c r="M51" s="23">
        <v>35.7</v>
      </c>
      <c r="N51" s="23"/>
      <c r="O51" s="24">
        <f t="shared" si="6"/>
        <v>1</v>
      </c>
      <c r="P51" s="23">
        <f t="shared" si="7"/>
        <v>35.7</v>
      </c>
      <c r="Q51" s="23">
        <f t="shared" si="8"/>
        <v>0</v>
      </c>
      <c r="R51" s="59" t="s">
        <v>339</v>
      </c>
      <c r="V51" s="21"/>
    </row>
    <row r="52" spans="1:22" ht="12.75">
      <c r="A52" s="22" t="s">
        <v>347</v>
      </c>
      <c r="B52" s="22" t="s">
        <v>494</v>
      </c>
      <c r="C52" s="22" t="s">
        <v>493</v>
      </c>
      <c r="D52" s="32" t="s">
        <v>401</v>
      </c>
      <c r="E52" s="23"/>
      <c r="F52" s="25"/>
      <c r="G52" s="23"/>
      <c r="H52" s="23"/>
      <c r="I52" s="23"/>
      <c r="J52" s="61"/>
      <c r="K52" s="23"/>
      <c r="L52" s="23"/>
      <c r="M52" s="23">
        <v>33.4</v>
      </c>
      <c r="N52" s="23"/>
      <c r="O52" s="24">
        <f t="shared" si="6"/>
        <v>1</v>
      </c>
      <c r="P52" s="23">
        <f t="shared" si="7"/>
        <v>33.4</v>
      </c>
      <c r="Q52" s="23">
        <f t="shared" si="8"/>
        <v>0</v>
      </c>
      <c r="R52" s="60" t="s">
        <v>339</v>
      </c>
      <c r="V52" s="21"/>
    </row>
    <row r="53" spans="1:22" ht="12.75">
      <c r="A53" s="22" t="s">
        <v>347</v>
      </c>
      <c r="B53" s="22" t="s">
        <v>460</v>
      </c>
      <c r="C53" s="22" t="s">
        <v>253</v>
      </c>
      <c r="D53" s="32" t="s">
        <v>401</v>
      </c>
      <c r="E53" s="23"/>
      <c r="F53" s="25"/>
      <c r="G53" s="23"/>
      <c r="H53" s="23"/>
      <c r="I53" s="23"/>
      <c r="J53" s="61"/>
      <c r="K53" s="23"/>
      <c r="L53" s="23">
        <v>10</v>
      </c>
      <c r="M53" s="23"/>
      <c r="N53" s="23"/>
      <c r="O53" s="24">
        <f t="shared" si="6"/>
        <v>1</v>
      </c>
      <c r="P53" s="23">
        <f t="shared" si="7"/>
        <v>10</v>
      </c>
      <c r="Q53" s="23">
        <f t="shared" si="8"/>
        <v>0</v>
      </c>
      <c r="R53" s="60" t="s">
        <v>510</v>
      </c>
      <c r="V53" s="21"/>
    </row>
    <row r="54" spans="1:17" ht="12.75">
      <c r="A54" s="22"/>
      <c r="B54" s="22"/>
      <c r="C54" s="22"/>
      <c r="D54" s="32"/>
      <c r="E54" s="23"/>
      <c r="F54" s="25"/>
      <c r="G54" s="23"/>
      <c r="H54" s="23"/>
      <c r="I54" s="23"/>
      <c r="J54" s="61"/>
      <c r="K54" s="23"/>
      <c r="L54" s="23"/>
      <c r="M54" s="23"/>
      <c r="N54" s="23"/>
      <c r="O54" s="24"/>
      <c r="P54" s="23"/>
      <c r="Q54" s="23"/>
    </row>
    <row r="55" spans="1:18" ht="12.75">
      <c r="A55" s="65">
        <v>1</v>
      </c>
      <c r="B55" s="22" t="s">
        <v>96</v>
      </c>
      <c r="C55" s="22" t="s">
        <v>98</v>
      </c>
      <c r="D55" s="32" t="s">
        <v>502</v>
      </c>
      <c r="E55" s="23">
        <v>25.1</v>
      </c>
      <c r="F55" s="25">
        <v>40</v>
      </c>
      <c r="G55" s="23"/>
      <c r="H55" s="23">
        <v>26.9</v>
      </c>
      <c r="I55" s="23">
        <v>10</v>
      </c>
      <c r="J55" s="61"/>
      <c r="K55" s="23"/>
      <c r="L55" s="23"/>
      <c r="M55" s="23"/>
      <c r="N55" s="23"/>
      <c r="O55" s="24">
        <f aca="true" t="shared" si="9" ref="O55:O62">COUNTIF(E55:N55,"&gt;0")</f>
        <v>4</v>
      </c>
      <c r="P55" s="23">
        <f aca="true" t="shared" si="10" ref="P55:P62">SUM(E55:N55)</f>
        <v>102</v>
      </c>
      <c r="Q55" s="23">
        <f aca="true" t="shared" si="11" ref="Q55:Q62">IF(O55=10,P55-MIN(E55:N55),IF(O55&lt;3,0,P55))</f>
        <v>102</v>
      </c>
      <c r="R55" s="59" t="s">
        <v>511</v>
      </c>
    </row>
    <row r="56" spans="1:17" ht="12.75">
      <c r="A56" s="22" t="s">
        <v>347</v>
      </c>
      <c r="B56" s="22" t="s">
        <v>404</v>
      </c>
      <c r="C56" s="22" t="s">
        <v>403</v>
      </c>
      <c r="D56" s="32" t="s">
        <v>278</v>
      </c>
      <c r="E56" s="23"/>
      <c r="F56" s="25"/>
      <c r="G56" s="23"/>
      <c r="H56" s="23">
        <v>26.8</v>
      </c>
      <c r="I56" s="23">
        <v>10</v>
      </c>
      <c r="J56" s="61"/>
      <c r="K56" s="23"/>
      <c r="L56" s="23"/>
      <c r="M56" s="23"/>
      <c r="N56" s="23"/>
      <c r="O56" s="24">
        <f t="shared" si="9"/>
        <v>2</v>
      </c>
      <c r="P56" s="23">
        <f t="shared" si="10"/>
        <v>36.8</v>
      </c>
      <c r="Q56" s="23">
        <f t="shared" si="11"/>
        <v>0</v>
      </c>
    </row>
    <row r="57" spans="1:20" ht="12.75">
      <c r="A57" s="22" t="s">
        <v>347</v>
      </c>
      <c r="B57" s="4" t="s">
        <v>475</v>
      </c>
      <c r="C57" s="4" t="s">
        <v>474</v>
      </c>
      <c r="D57" s="32" t="s">
        <v>278</v>
      </c>
      <c r="E57" s="23"/>
      <c r="F57" s="25"/>
      <c r="G57" s="23"/>
      <c r="H57" s="23"/>
      <c r="I57" s="23"/>
      <c r="J57" s="61"/>
      <c r="K57" s="23"/>
      <c r="L57" s="23"/>
      <c r="M57" s="23">
        <v>28.1</v>
      </c>
      <c r="N57" s="23"/>
      <c r="O57" s="24">
        <f t="shared" si="9"/>
        <v>1</v>
      </c>
      <c r="P57" s="23">
        <f t="shared" si="10"/>
        <v>28.1</v>
      </c>
      <c r="Q57" s="23">
        <f t="shared" si="11"/>
        <v>0</v>
      </c>
      <c r="R57" s="58" t="s">
        <v>339</v>
      </c>
      <c r="S57"/>
      <c r="T57" s="2"/>
    </row>
    <row r="58" spans="1:20" ht="12.75">
      <c r="A58" s="22" t="s">
        <v>347</v>
      </c>
      <c r="B58" s="4" t="s">
        <v>444</v>
      </c>
      <c r="C58" s="4" t="s">
        <v>476</v>
      </c>
      <c r="D58" s="32" t="s">
        <v>278</v>
      </c>
      <c r="E58" s="23"/>
      <c r="F58" s="25"/>
      <c r="G58" s="23"/>
      <c r="H58" s="23"/>
      <c r="I58" s="23"/>
      <c r="J58" s="61"/>
      <c r="K58" s="23"/>
      <c r="L58" s="23"/>
      <c r="M58" s="23">
        <v>28.1</v>
      </c>
      <c r="N58" s="23"/>
      <c r="O58" s="24">
        <f t="shared" si="9"/>
        <v>1</v>
      </c>
      <c r="P58" s="23">
        <f t="shared" si="10"/>
        <v>28.1</v>
      </c>
      <c r="Q58" s="23">
        <f t="shared" si="11"/>
        <v>0</v>
      </c>
      <c r="R58" s="58" t="s">
        <v>339</v>
      </c>
      <c r="S58"/>
      <c r="T58" s="2"/>
    </row>
    <row r="59" spans="1:20" ht="12.75">
      <c r="A59" s="22" t="s">
        <v>347</v>
      </c>
      <c r="B59" s="4" t="s">
        <v>478</v>
      </c>
      <c r="C59" s="4" t="s">
        <v>477</v>
      </c>
      <c r="D59" s="32" t="s">
        <v>278</v>
      </c>
      <c r="E59" s="23"/>
      <c r="F59" s="25"/>
      <c r="G59" s="23"/>
      <c r="H59" s="23"/>
      <c r="I59" s="23"/>
      <c r="J59" s="61"/>
      <c r="K59" s="23"/>
      <c r="L59" s="23"/>
      <c r="M59" s="23">
        <v>28.1</v>
      </c>
      <c r="N59" s="23"/>
      <c r="O59" s="24">
        <f t="shared" si="9"/>
        <v>1</v>
      </c>
      <c r="P59" s="23">
        <f t="shared" si="10"/>
        <v>28.1</v>
      </c>
      <c r="Q59" s="23">
        <f t="shared" si="11"/>
        <v>0</v>
      </c>
      <c r="R59" s="58" t="s">
        <v>339</v>
      </c>
      <c r="S59"/>
      <c r="T59" s="2"/>
    </row>
    <row r="60" spans="1:20" ht="12.75">
      <c r="A60" s="22" t="s">
        <v>347</v>
      </c>
      <c r="B60" s="4" t="s">
        <v>481</v>
      </c>
      <c r="C60" s="4" t="s">
        <v>480</v>
      </c>
      <c r="D60" s="32" t="s">
        <v>278</v>
      </c>
      <c r="E60" s="23"/>
      <c r="F60" s="25"/>
      <c r="G60" s="23"/>
      <c r="H60" s="23"/>
      <c r="I60" s="23"/>
      <c r="J60" s="61"/>
      <c r="K60" s="23"/>
      <c r="L60" s="23"/>
      <c r="M60" s="23">
        <v>27.5</v>
      </c>
      <c r="N60" s="23"/>
      <c r="O60" s="24">
        <f t="shared" si="9"/>
        <v>1</v>
      </c>
      <c r="P60" s="23">
        <f t="shared" si="10"/>
        <v>27.5</v>
      </c>
      <c r="Q60" s="23">
        <f t="shared" si="11"/>
        <v>0</v>
      </c>
      <c r="R60" s="58" t="s">
        <v>339</v>
      </c>
      <c r="S60"/>
      <c r="T60" s="2"/>
    </row>
    <row r="61" spans="1:20" ht="12.75">
      <c r="A61" s="22" t="s">
        <v>347</v>
      </c>
      <c r="B61" s="4" t="s">
        <v>483</v>
      </c>
      <c r="C61" s="4" t="s">
        <v>482</v>
      </c>
      <c r="D61" s="32" t="s">
        <v>278</v>
      </c>
      <c r="E61" s="23"/>
      <c r="F61" s="25"/>
      <c r="G61" s="23"/>
      <c r="H61" s="23"/>
      <c r="I61" s="23"/>
      <c r="J61" s="61"/>
      <c r="K61" s="23"/>
      <c r="L61" s="23"/>
      <c r="M61" s="23">
        <v>27.5</v>
      </c>
      <c r="N61" s="23"/>
      <c r="O61" s="24">
        <f t="shared" si="9"/>
        <v>1</v>
      </c>
      <c r="P61" s="23">
        <f t="shared" si="10"/>
        <v>27.5</v>
      </c>
      <c r="Q61" s="23">
        <f t="shared" si="11"/>
        <v>0</v>
      </c>
      <c r="R61" s="58" t="s">
        <v>339</v>
      </c>
      <c r="S61"/>
      <c r="T61" s="2"/>
    </row>
    <row r="62" spans="1:20" ht="12.75">
      <c r="A62" s="22" t="s">
        <v>347</v>
      </c>
      <c r="B62" s="5" t="s">
        <v>406</v>
      </c>
      <c r="C62" s="5" t="s">
        <v>405</v>
      </c>
      <c r="D62" s="32" t="s">
        <v>278</v>
      </c>
      <c r="E62" s="23"/>
      <c r="F62" s="25"/>
      <c r="G62" s="23"/>
      <c r="H62" s="23">
        <v>26.8</v>
      </c>
      <c r="I62" s="23"/>
      <c r="J62" s="61"/>
      <c r="K62" s="23"/>
      <c r="L62" s="23"/>
      <c r="M62" s="23"/>
      <c r="N62" s="23"/>
      <c r="O62" s="24">
        <f t="shared" si="9"/>
        <v>1</v>
      </c>
      <c r="P62" s="23">
        <f t="shared" si="10"/>
        <v>26.8</v>
      </c>
      <c r="Q62" s="23">
        <f t="shared" si="11"/>
        <v>0</v>
      </c>
      <c r="R62" s="58" t="s">
        <v>511</v>
      </c>
      <c r="S62"/>
      <c r="T62" s="2"/>
    </row>
    <row r="63" spans="1:17" ht="12.75">
      <c r="A63" s="22"/>
      <c r="B63" s="22"/>
      <c r="C63" s="22"/>
      <c r="D63" s="32"/>
      <c r="E63" s="23"/>
      <c r="F63" s="25"/>
      <c r="G63" s="23"/>
      <c r="H63" s="23"/>
      <c r="I63" s="23"/>
      <c r="J63" s="61"/>
      <c r="K63" s="23"/>
      <c r="L63" s="23"/>
      <c r="M63" s="23"/>
      <c r="N63" s="23"/>
      <c r="O63" s="24"/>
      <c r="P63" s="23"/>
      <c r="Q63" s="23"/>
    </row>
    <row r="64" spans="1:23" ht="12.75">
      <c r="A64" s="65">
        <v>1</v>
      </c>
      <c r="B64" s="22" t="s">
        <v>32</v>
      </c>
      <c r="C64" s="22" t="s">
        <v>34</v>
      </c>
      <c r="D64" s="32" t="s">
        <v>119</v>
      </c>
      <c r="E64" s="23">
        <v>76.1</v>
      </c>
      <c r="F64" s="25">
        <v>93.3</v>
      </c>
      <c r="G64" s="23">
        <v>89.8</v>
      </c>
      <c r="H64" s="23">
        <v>65</v>
      </c>
      <c r="I64" s="23"/>
      <c r="J64" s="61"/>
      <c r="K64" s="23"/>
      <c r="L64" s="23"/>
      <c r="M64" s="23">
        <v>72.4</v>
      </c>
      <c r="N64" s="23">
        <v>78</v>
      </c>
      <c r="O64" s="24">
        <f aca="true" t="shared" si="12" ref="O64:O74">COUNTIF(E64:N64,"&gt;0")</f>
        <v>6</v>
      </c>
      <c r="P64" s="23">
        <f aca="true" t="shared" si="13" ref="P64:P74">SUM(E64:N64)</f>
        <v>474.6</v>
      </c>
      <c r="Q64" s="23">
        <f aca="true" t="shared" si="14" ref="Q64:Q74">IF(O64=10,P64-MIN(E64:N64),IF(O64&lt;3,0,P64))</f>
        <v>474.6</v>
      </c>
      <c r="R64" s="58" t="s">
        <v>339</v>
      </c>
      <c r="V64" s="56"/>
      <c r="W64" s="57"/>
    </row>
    <row r="65" spans="1:18" ht="12.75">
      <c r="A65" s="65">
        <v>2</v>
      </c>
      <c r="B65" s="22" t="s">
        <v>68</v>
      </c>
      <c r="C65" s="22" t="s">
        <v>7</v>
      </c>
      <c r="D65" s="32" t="s">
        <v>119</v>
      </c>
      <c r="E65" s="23">
        <v>60.5</v>
      </c>
      <c r="F65" s="25">
        <v>68.5</v>
      </c>
      <c r="G65" s="23">
        <v>10</v>
      </c>
      <c r="H65" s="23"/>
      <c r="I65" s="23">
        <v>35.8</v>
      </c>
      <c r="J65" s="61"/>
      <c r="K65" s="23"/>
      <c r="L65" s="23">
        <v>69.1</v>
      </c>
      <c r="M65" s="23">
        <v>69.8</v>
      </c>
      <c r="N65" s="23">
        <v>77.7</v>
      </c>
      <c r="O65" s="24">
        <f t="shared" si="12"/>
        <v>7</v>
      </c>
      <c r="P65" s="23">
        <f t="shared" si="13"/>
        <v>391.4</v>
      </c>
      <c r="Q65" s="23">
        <f t="shared" si="14"/>
        <v>391.4</v>
      </c>
      <c r="R65" s="58" t="s">
        <v>339</v>
      </c>
    </row>
    <row r="66" spans="1:23" ht="12.75">
      <c r="A66" s="65">
        <v>3</v>
      </c>
      <c r="B66" s="22" t="s">
        <v>70</v>
      </c>
      <c r="C66" s="22" t="s">
        <v>71</v>
      </c>
      <c r="D66" s="32" t="s">
        <v>119</v>
      </c>
      <c r="E66" s="23">
        <v>60.1</v>
      </c>
      <c r="F66" s="25">
        <v>66.6</v>
      </c>
      <c r="G66" s="23">
        <v>10</v>
      </c>
      <c r="H66" s="23"/>
      <c r="I66" s="23">
        <v>35.6</v>
      </c>
      <c r="J66" s="61"/>
      <c r="K66" s="23"/>
      <c r="L66" s="23">
        <v>68.2</v>
      </c>
      <c r="M66" s="23">
        <v>69.7</v>
      </c>
      <c r="N66" s="23">
        <v>77.3</v>
      </c>
      <c r="O66" s="24">
        <f t="shared" si="12"/>
        <v>7</v>
      </c>
      <c r="P66" s="23">
        <f t="shared" si="13"/>
        <v>387.5</v>
      </c>
      <c r="Q66" s="23">
        <f t="shared" si="14"/>
        <v>387.5</v>
      </c>
      <c r="R66" s="58" t="s">
        <v>339</v>
      </c>
      <c r="V66" s="56"/>
      <c r="W66" s="57"/>
    </row>
    <row r="67" spans="1:22" ht="12.75">
      <c r="A67" s="22">
        <v>4</v>
      </c>
      <c r="B67" s="22" t="s">
        <v>415</v>
      </c>
      <c r="C67" s="22" t="s">
        <v>414</v>
      </c>
      <c r="D67" s="32" t="s">
        <v>119</v>
      </c>
      <c r="E67" s="23"/>
      <c r="F67" s="25"/>
      <c r="G67" s="23"/>
      <c r="H67" s="23"/>
      <c r="I67" s="23">
        <v>55.3</v>
      </c>
      <c r="J67" s="61"/>
      <c r="K67" s="23"/>
      <c r="L67" s="23">
        <v>68.5</v>
      </c>
      <c r="M67" s="23">
        <v>76</v>
      </c>
      <c r="N67" s="23"/>
      <c r="O67" s="24">
        <f t="shared" si="12"/>
        <v>3</v>
      </c>
      <c r="P67" s="23">
        <f t="shared" si="13"/>
        <v>199.8</v>
      </c>
      <c r="Q67" s="23">
        <f t="shared" si="14"/>
        <v>199.8</v>
      </c>
      <c r="R67" s="59" t="s">
        <v>339</v>
      </c>
      <c r="V67" s="57"/>
    </row>
    <row r="68" spans="1:18" ht="12.75">
      <c r="A68" s="22">
        <v>5</v>
      </c>
      <c r="B68" s="22" t="s">
        <v>46</v>
      </c>
      <c r="C68" s="22" t="s">
        <v>47</v>
      </c>
      <c r="D68" s="32" t="s">
        <v>119</v>
      </c>
      <c r="E68" s="23">
        <v>55.8</v>
      </c>
      <c r="F68" s="25"/>
      <c r="G68" s="23"/>
      <c r="H68" s="23"/>
      <c r="I68" s="23"/>
      <c r="J68" s="61"/>
      <c r="K68" s="23"/>
      <c r="L68" s="23">
        <v>10</v>
      </c>
      <c r="M68" s="23"/>
      <c r="N68" s="23"/>
      <c r="O68" s="24">
        <f t="shared" si="12"/>
        <v>2</v>
      </c>
      <c r="P68" s="23">
        <f t="shared" si="13"/>
        <v>65.8</v>
      </c>
      <c r="Q68" s="23">
        <f t="shared" si="14"/>
        <v>0</v>
      </c>
      <c r="R68" s="58" t="s">
        <v>512</v>
      </c>
    </row>
    <row r="69" spans="1:22" ht="12.75">
      <c r="A69" s="22">
        <v>6</v>
      </c>
      <c r="B69" s="22" t="s">
        <v>484</v>
      </c>
      <c r="C69" s="22" t="s">
        <v>308</v>
      </c>
      <c r="D69" s="32" t="s">
        <v>271</v>
      </c>
      <c r="E69" s="23"/>
      <c r="F69" s="25"/>
      <c r="G69" s="23"/>
      <c r="H69" s="23"/>
      <c r="I69" s="23"/>
      <c r="J69" s="61"/>
      <c r="K69" s="23"/>
      <c r="L69" s="23"/>
      <c r="M69" s="23">
        <v>21.1</v>
      </c>
      <c r="N69" s="23">
        <v>34</v>
      </c>
      <c r="O69" s="24">
        <f t="shared" si="12"/>
        <v>2</v>
      </c>
      <c r="P69" s="23">
        <f t="shared" si="13"/>
        <v>55.1</v>
      </c>
      <c r="Q69" s="23">
        <f t="shared" si="14"/>
        <v>0</v>
      </c>
      <c r="R69" s="60" t="s">
        <v>536</v>
      </c>
      <c r="V69" s="21"/>
    </row>
    <row r="70" spans="1:22" ht="12.75">
      <c r="A70" s="22" t="s">
        <v>347</v>
      </c>
      <c r="B70" s="22" t="s">
        <v>534</v>
      </c>
      <c r="C70" s="22" t="s">
        <v>535</v>
      </c>
      <c r="D70" s="32" t="s">
        <v>119</v>
      </c>
      <c r="E70" s="23"/>
      <c r="F70" s="25"/>
      <c r="G70" s="23"/>
      <c r="H70" s="23"/>
      <c r="I70" s="23"/>
      <c r="J70" s="61"/>
      <c r="K70" s="23"/>
      <c r="L70" s="23"/>
      <c r="M70" s="23"/>
      <c r="N70" s="23">
        <v>34.2</v>
      </c>
      <c r="O70" s="24">
        <f t="shared" si="12"/>
        <v>1</v>
      </c>
      <c r="P70" s="23">
        <f t="shared" si="13"/>
        <v>34.2</v>
      </c>
      <c r="Q70" s="23">
        <f t="shared" si="14"/>
        <v>0</v>
      </c>
      <c r="R70" s="58" t="s">
        <v>536</v>
      </c>
      <c r="S70"/>
      <c r="T70"/>
      <c r="U70" s="2"/>
      <c r="V70" s="21"/>
    </row>
    <row r="71" spans="1:18" ht="12.75">
      <c r="A71" s="22" t="s">
        <v>347</v>
      </c>
      <c r="B71" s="22" t="s">
        <v>479</v>
      </c>
      <c r="C71" s="22" t="s">
        <v>189</v>
      </c>
      <c r="D71" s="32" t="s">
        <v>271</v>
      </c>
      <c r="E71" s="23"/>
      <c r="F71" s="25"/>
      <c r="G71" s="23"/>
      <c r="H71" s="23"/>
      <c r="I71" s="23"/>
      <c r="J71" s="61"/>
      <c r="K71" s="23"/>
      <c r="L71" s="23"/>
      <c r="M71" s="23">
        <v>27.9</v>
      </c>
      <c r="N71" s="23"/>
      <c r="O71" s="24">
        <f t="shared" si="12"/>
        <v>1</v>
      </c>
      <c r="P71" s="23">
        <f t="shared" si="13"/>
        <v>27.9</v>
      </c>
      <c r="Q71" s="23">
        <f t="shared" si="14"/>
        <v>0</v>
      </c>
      <c r="R71" s="60" t="s">
        <v>339</v>
      </c>
    </row>
    <row r="72" spans="1:22" ht="12.75">
      <c r="A72" s="22" t="s">
        <v>347</v>
      </c>
      <c r="B72" s="22" t="s">
        <v>485</v>
      </c>
      <c r="C72" s="22" t="s">
        <v>189</v>
      </c>
      <c r="D72" s="32" t="s">
        <v>271</v>
      </c>
      <c r="E72" s="23"/>
      <c r="F72" s="25"/>
      <c r="G72" s="23"/>
      <c r="H72" s="23"/>
      <c r="I72" s="23"/>
      <c r="J72" s="61"/>
      <c r="K72" s="23"/>
      <c r="L72" s="23"/>
      <c r="M72" s="23">
        <v>20.7</v>
      </c>
      <c r="N72" s="23"/>
      <c r="O72" s="24">
        <f t="shared" si="12"/>
        <v>1</v>
      </c>
      <c r="P72" s="23">
        <f t="shared" si="13"/>
        <v>20.7</v>
      </c>
      <c r="Q72" s="23">
        <f t="shared" si="14"/>
        <v>0</v>
      </c>
      <c r="R72" s="60" t="s">
        <v>339</v>
      </c>
      <c r="S72"/>
      <c r="T72"/>
      <c r="U72" s="2"/>
      <c r="V72" s="21"/>
    </row>
    <row r="73" spans="1:22" ht="12.75">
      <c r="A73" s="22" t="s">
        <v>347</v>
      </c>
      <c r="B73" s="22" t="s">
        <v>487</v>
      </c>
      <c r="C73" s="22" t="s">
        <v>308</v>
      </c>
      <c r="D73" s="32" t="s">
        <v>271</v>
      </c>
      <c r="E73" s="23"/>
      <c r="F73" s="25"/>
      <c r="G73" s="23"/>
      <c r="H73" s="23"/>
      <c r="I73" s="23"/>
      <c r="J73" s="61"/>
      <c r="K73" s="23"/>
      <c r="L73" s="23"/>
      <c r="M73" s="23">
        <v>20.5</v>
      </c>
      <c r="N73" s="23"/>
      <c r="O73" s="24">
        <f t="shared" si="12"/>
        <v>1</v>
      </c>
      <c r="P73" s="23">
        <f t="shared" si="13"/>
        <v>20.5</v>
      </c>
      <c r="Q73" s="23">
        <f t="shared" si="14"/>
        <v>0</v>
      </c>
      <c r="R73" s="60" t="s">
        <v>339</v>
      </c>
      <c r="S73"/>
      <c r="T73"/>
      <c r="U73" s="2"/>
      <c r="V73" s="21"/>
    </row>
    <row r="74" spans="1:17" ht="12.75">
      <c r="A74" s="22" t="s">
        <v>347</v>
      </c>
      <c r="B74" s="22" t="s">
        <v>6</v>
      </c>
      <c r="C74" s="22" t="s">
        <v>7</v>
      </c>
      <c r="D74" s="32" t="s">
        <v>119</v>
      </c>
      <c r="E74" s="23">
        <v>10</v>
      </c>
      <c r="F74" s="25"/>
      <c r="G74" s="23"/>
      <c r="H74" s="23"/>
      <c r="I74" s="23"/>
      <c r="J74" s="61"/>
      <c r="K74" s="23"/>
      <c r="L74" s="23"/>
      <c r="M74" s="23"/>
      <c r="N74" s="23"/>
      <c r="O74" s="24">
        <f t="shared" si="12"/>
        <v>1</v>
      </c>
      <c r="P74" s="23">
        <f t="shared" si="13"/>
        <v>10</v>
      </c>
      <c r="Q74" s="23">
        <f t="shared" si="14"/>
        <v>0</v>
      </c>
    </row>
    <row r="75" spans="1:22" ht="12.75">
      <c r="A75" s="22"/>
      <c r="B75" s="22"/>
      <c r="C75" s="22"/>
      <c r="D75" s="32"/>
      <c r="E75" s="23"/>
      <c r="F75" s="25"/>
      <c r="G75" s="23"/>
      <c r="H75" s="23"/>
      <c r="I75" s="23"/>
      <c r="J75" s="61"/>
      <c r="K75" s="23"/>
      <c r="L75" s="23"/>
      <c r="M75" s="23"/>
      <c r="N75" s="23"/>
      <c r="O75" s="24"/>
      <c r="P75" s="23"/>
      <c r="Q75" s="23"/>
      <c r="R75" s="59"/>
      <c r="V75" s="57"/>
    </row>
    <row r="76" spans="1:18" ht="12.75">
      <c r="A76" s="22" t="s">
        <v>347</v>
      </c>
      <c r="B76" s="22" t="s">
        <v>48</v>
      </c>
      <c r="C76" s="22" t="s">
        <v>49</v>
      </c>
      <c r="D76" s="32" t="s">
        <v>136</v>
      </c>
      <c r="E76" s="23">
        <v>53.7</v>
      </c>
      <c r="F76" s="25"/>
      <c r="G76" s="23"/>
      <c r="H76" s="23"/>
      <c r="I76" s="23"/>
      <c r="J76" s="61"/>
      <c r="K76" s="23"/>
      <c r="L76" s="23"/>
      <c r="M76" s="23"/>
      <c r="N76" s="23"/>
      <c r="O76" s="24">
        <f>COUNTIF(E76:N76,"&gt;0")</f>
        <v>1</v>
      </c>
      <c r="P76" s="23">
        <f>SUM(E76:N76)</f>
        <v>53.7</v>
      </c>
      <c r="Q76" s="23">
        <f>IF(O76=10,P76-MIN(E76:N76),IF(O76&lt;3,0,P76))</f>
        <v>0</v>
      </c>
      <c r="R76" s="59" t="s">
        <v>514</v>
      </c>
    </row>
    <row r="77" spans="1:17" ht="12.75">
      <c r="A77" s="22"/>
      <c r="B77" s="22"/>
      <c r="C77" s="22"/>
      <c r="D77" s="32"/>
      <c r="E77" s="23"/>
      <c r="F77" s="25"/>
      <c r="G77" s="23"/>
      <c r="H77" s="23"/>
      <c r="I77" s="23"/>
      <c r="J77" s="61"/>
      <c r="K77" s="23"/>
      <c r="L77" s="23"/>
      <c r="M77" s="23"/>
      <c r="N77" s="23"/>
      <c r="O77" s="24"/>
      <c r="P77" s="23"/>
      <c r="Q77" s="23"/>
    </row>
    <row r="78" spans="1:19" ht="12.75">
      <c r="A78" s="65">
        <v>1</v>
      </c>
      <c r="B78" s="22" t="s">
        <v>0</v>
      </c>
      <c r="C78" s="22" t="s">
        <v>1</v>
      </c>
      <c r="D78" s="32" t="s">
        <v>116</v>
      </c>
      <c r="E78" s="23">
        <v>100</v>
      </c>
      <c r="F78" s="25">
        <v>100</v>
      </c>
      <c r="G78" s="23">
        <v>87.9</v>
      </c>
      <c r="H78" s="23"/>
      <c r="I78" s="23">
        <v>100</v>
      </c>
      <c r="J78" s="61"/>
      <c r="K78" s="23"/>
      <c r="L78" s="23">
        <v>77.7</v>
      </c>
      <c r="M78" s="23">
        <v>93.8</v>
      </c>
      <c r="N78" s="23">
        <v>85</v>
      </c>
      <c r="O78" s="24">
        <f aca="true" t="shared" si="15" ref="O78:O83">COUNTIF(E78:N78,"&gt;0")</f>
        <v>7</v>
      </c>
      <c r="P78" s="23">
        <f aca="true" t="shared" si="16" ref="P78:P83">SUM(E78:N78)</f>
        <v>644.4</v>
      </c>
      <c r="Q78" s="23">
        <f aca="true" t="shared" si="17" ref="Q78:Q83">IF(O78=10,P78-MIN(E78:N78),IF(O78&lt;3,0,P78))</f>
        <v>644.4</v>
      </c>
      <c r="R78" s="58" t="s">
        <v>340</v>
      </c>
      <c r="S78" s="64"/>
    </row>
    <row r="79" spans="1:22" ht="12.75">
      <c r="A79" s="65">
        <v>2</v>
      </c>
      <c r="B79" s="22" t="s">
        <v>461</v>
      </c>
      <c r="C79" s="22" t="s">
        <v>470</v>
      </c>
      <c r="D79" s="32" t="s">
        <v>284</v>
      </c>
      <c r="E79" s="23"/>
      <c r="F79" s="25"/>
      <c r="G79" s="23"/>
      <c r="H79" s="23"/>
      <c r="I79" s="23"/>
      <c r="J79" s="61"/>
      <c r="K79" s="23"/>
      <c r="L79" s="23">
        <v>10</v>
      </c>
      <c r="M79" s="23">
        <v>48.8</v>
      </c>
      <c r="N79" s="23">
        <v>56.9</v>
      </c>
      <c r="O79" s="24">
        <f t="shared" si="15"/>
        <v>3</v>
      </c>
      <c r="P79" s="23">
        <f t="shared" si="16"/>
        <v>115.69999999999999</v>
      </c>
      <c r="Q79" s="23">
        <f t="shared" si="17"/>
        <v>115.69999999999999</v>
      </c>
      <c r="R79" s="58" t="s">
        <v>510</v>
      </c>
      <c r="V79" s="57"/>
    </row>
    <row r="80" spans="1:22" ht="12.75">
      <c r="A80" s="22" t="s">
        <v>347</v>
      </c>
      <c r="B80" s="22" t="s">
        <v>498</v>
      </c>
      <c r="C80" s="22" t="s">
        <v>497</v>
      </c>
      <c r="D80" s="32" t="s">
        <v>284</v>
      </c>
      <c r="E80" s="23"/>
      <c r="F80" s="25"/>
      <c r="G80" s="23"/>
      <c r="H80" s="23"/>
      <c r="I80" s="23"/>
      <c r="J80" s="61"/>
      <c r="K80" s="23"/>
      <c r="L80" s="23"/>
      <c r="M80" s="23">
        <v>100</v>
      </c>
      <c r="N80" s="23"/>
      <c r="O80" s="24">
        <f t="shared" si="15"/>
        <v>1</v>
      </c>
      <c r="P80" s="23">
        <f t="shared" si="16"/>
        <v>100</v>
      </c>
      <c r="Q80" s="23">
        <f t="shared" si="17"/>
        <v>0</v>
      </c>
      <c r="R80" s="58" t="s">
        <v>339</v>
      </c>
      <c r="V80" s="21"/>
    </row>
    <row r="81" spans="1:22" ht="12.75">
      <c r="A81" s="22" t="s">
        <v>347</v>
      </c>
      <c r="B81" s="63" t="s">
        <v>486</v>
      </c>
      <c r="C81" s="63" t="s">
        <v>464</v>
      </c>
      <c r="D81" s="32" t="s">
        <v>284</v>
      </c>
      <c r="E81" s="23"/>
      <c r="F81" s="25"/>
      <c r="G81" s="23"/>
      <c r="H81" s="23"/>
      <c r="I81" s="23"/>
      <c r="J81" s="61"/>
      <c r="K81" s="23"/>
      <c r="L81" s="23"/>
      <c r="M81" s="23">
        <v>20.5</v>
      </c>
      <c r="N81" s="23">
        <v>34.1</v>
      </c>
      <c r="O81" s="24">
        <f t="shared" si="15"/>
        <v>2</v>
      </c>
      <c r="P81" s="23">
        <f t="shared" si="16"/>
        <v>54.6</v>
      </c>
      <c r="Q81" s="23">
        <f t="shared" si="17"/>
        <v>0</v>
      </c>
      <c r="R81" s="59" t="s">
        <v>339</v>
      </c>
      <c r="V81" s="21"/>
    </row>
    <row r="82" spans="1:18" ht="12.75">
      <c r="A82" s="22" t="s">
        <v>347</v>
      </c>
      <c r="B82" s="4" t="s">
        <v>532</v>
      </c>
      <c r="C82" s="4" t="s">
        <v>533</v>
      </c>
      <c r="D82" s="32" t="s">
        <v>284</v>
      </c>
      <c r="E82" s="23"/>
      <c r="F82" s="25"/>
      <c r="G82" s="23"/>
      <c r="H82" s="23"/>
      <c r="I82" s="23"/>
      <c r="J82" s="61"/>
      <c r="K82" s="23"/>
      <c r="L82" s="23"/>
      <c r="M82" s="23"/>
      <c r="N82" s="23">
        <v>34.3</v>
      </c>
      <c r="O82" s="24">
        <f t="shared" si="15"/>
        <v>1</v>
      </c>
      <c r="P82" s="23">
        <f t="shared" si="16"/>
        <v>34.3</v>
      </c>
      <c r="Q82" s="23">
        <f t="shared" si="17"/>
        <v>0</v>
      </c>
      <c r="R82" s="59" t="s">
        <v>536</v>
      </c>
    </row>
    <row r="83" spans="1:18" ht="12.75">
      <c r="A83" s="22" t="s">
        <v>347</v>
      </c>
      <c r="B83" s="5" t="s">
        <v>417</v>
      </c>
      <c r="C83" s="5" t="s">
        <v>416</v>
      </c>
      <c r="D83" s="32" t="s">
        <v>284</v>
      </c>
      <c r="E83" s="23"/>
      <c r="F83" s="25"/>
      <c r="G83" s="23"/>
      <c r="H83" s="23"/>
      <c r="I83" s="23">
        <v>33.5</v>
      </c>
      <c r="J83" s="61"/>
      <c r="K83" s="23"/>
      <c r="L83" s="23"/>
      <c r="M83" s="23"/>
      <c r="N83" s="23"/>
      <c r="O83" s="24">
        <f t="shared" si="15"/>
        <v>1</v>
      </c>
      <c r="P83" s="23">
        <f t="shared" si="16"/>
        <v>33.5</v>
      </c>
      <c r="Q83" s="23">
        <f t="shared" si="17"/>
        <v>0</v>
      </c>
      <c r="R83" s="58" t="s">
        <v>517</v>
      </c>
    </row>
    <row r="84" spans="1:18" ht="12.75">
      <c r="A84" s="22"/>
      <c r="B84" s="22"/>
      <c r="C84" s="22"/>
      <c r="D84" s="32"/>
      <c r="E84" s="23"/>
      <c r="F84" s="25"/>
      <c r="G84" s="23"/>
      <c r="H84" s="23"/>
      <c r="I84" s="23"/>
      <c r="J84" s="61"/>
      <c r="K84" s="23"/>
      <c r="L84" s="23"/>
      <c r="M84" s="23"/>
      <c r="N84" s="23"/>
      <c r="O84" s="24"/>
      <c r="P84" s="23"/>
      <c r="Q84" s="23"/>
      <c r="R84" s="3"/>
    </row>
    <row r="85" spans="1:22" ht="12.75">
      <c r="A85" s="65">
        <v>1</v>
      </c>
      <c r="B85" s="22" t="s">
        <v>58</v>
      </c>
      <c r="C85" s="22" t="s">
        <v>104</v>
      </c>
      <c r="D85" s="32" t="s">
        <v>273</v>
      </c>
      <c r="E85" s="23">
        <v>57</v>
      </c>
      <c r="F85" s="25">
        <v>68.5</v>
      </c>
      <c r="G85" s="23">
        <v>38.8</v>
      </c>
      <c r="H85" s="23">
        <v>74.8</v>
      </c>
      <c r="I85" s="23">
        <v>26.4</v>
      </c>
      <c r="J85" s="61"/>
      <c r="K85" s="23">
        <v>80</v>
      </c>
      <c r="L85" s="23">
        <v>51.7</v>
      </c>
      <c r="M85" s="23"/>
      <c r="N85" s="23">
        <v>57.7</v>
      </c>
      <c r="O85" s="24">
        <f aca="true" t="shared" si="18" ref="O85:O100">COUNTIF(E85:N85,"&gt;0")</f>
        <v>8</v>
      </c>
      <c r="P85" s="23">
        <f aca="true" t="shared" si="19" ref="P85:P100">SUM(E85:N85)</f>
        <v>454.9</v>
      </c>
      <c r="Q85" s="23">
        <f aca="true" t="shared" si="20" ref="Q85:Q100">IF(O85=10,P85-MIN(E85:N85),IF(O85&lt;3,0,P85))</f>
        <v>454.9</v>
      </c>
      <c r="R85" s="58" t="s">
        <v>398</v>
      </c>
      <c r="V85" s="6"/>
    </row>
    <row r="86" spans="1:22" ht="12.75">
      <c r="A86" s="65">
        <v>2</v>
      </c>
      <c r="B86" s="22" t="s">
        <v>81</v>
      </c>
      <c r="C86" s="22" t="s">
        <v>98</v>
      </c>
      <c r="D86" s="32" t="s">
        <v>273</v>
      </c>
      <c r="E86" s="23">
        <v>34.2</v>
      </c>
      <c r="F86" s="25">
        <v>58.6</v>
      </c>
      <c r="G86" s="23">
        <v>38.1</v>
      </c>
      <c r="H86" s="23"/>
      <c r="I86" s="23">
        <v>37.2</v>
      </c>
      <c r="J86" s="61"/>
      <c r="K86" s="23"/>
      <c r="L86" s="23"/>
      <c r="M86" s="23"/>
      <c r="N86" s="23"/>
      <c r="O86" s="24">
        <f t="shared" si="18"/>
        <v>4</v>
      </c>
      <c r="P86" s="23">
        <f t="shared" si="19"/>
        <v>168.10000000000002</v>
      </c>
      <c r="Q86" s="23">
        <f t="shared" si="20"/>
        <v>168.10000000000002</v>
      </c>
      <c r="V86" s="6"/>
    </row>
    <row r="87" spans="1:22" ht="12.75">
      <c r="A87" s="65">
        <v>3</v>
      </c>
      <c r="B87" s="22" t="s">
        <v>81</v>
      </c>
      <c r="C87" s="22" t="s">
        <v>82</v>
      </c>
      <c r="D87" s="32" t="s">
        <v>273</v>
      </c>
      <c r="E87" s="23">
        <v>48.1</v>
      </c>
      <c r="F87" s="25">
        <v>51.5</v>
      </c>
      <c r="G87" s="23">
        <v>32.3</v>
      </c>
      <c r="H87" s="23"/>
      <c r="I87" s="23"/>
      <c r="J87" s="61"/>
      <c r="K87" s="23"/>
      <c r="L87" s="23"/>
      <c r="M87" s="23"/>
      <c r="N87" s="23"/>
      <c r="O87" s="24">
        <f t="shared" si="18"/>
        <v>3</v>
      </c>
      <c r="P87" s="23">
        <f t="shared" si="19"/>
        <v>131.89999999999998</v>
      </c>
      <c r="Q87" s="23">
        <f t="shared" si="20"/>
        <v>131.89999999999998</v>
      </c>
      <c r="V87" s="6"/>
    </row>
    <row r="88" spans="1:22" ht="12.75">
      <c r="A88" s="22">
        <v>4</v>
      </c>
      <c r="B88" s="22" t="s">
        <v>469</v>
      </c>
      <c r="C88" s="22" t="s">
        <v>312</v>
      </c>
      <c r="D88" s="32" t="s">
        <v>273</v>
      </c>
      <c r="E88" s="23"/>
      <c r="F88" s="25"/>
      <c r="G88" s="23">
        <v>28.2</v>
      </c>
      <c r="H88" s="23"/>
      <c r="I88" s="23">
        <v>28.1</v>
      </c>
      <c r="J88" s="61"/>
      <c r="K88" s="23"/>
      <c r="L88" s="23"/>
      <c r="M88" s="23">
        <v>33</v>
      </c>
      <c r="N88" s="23">
        <v>24.3</v>
      </c>
      <c r="O88" s="24">
        <f t="shared" si="18"/>
        <v>4</v>
      </c>
      <c r="P88" s="23">
        <f t="shared" si="19"/>
        <v>113.6</v>
      </c>
      <c r="Q88" s="23">
        <f t="shared" si="20"/>
        <v>113.6</v>
      </c>
      <c r="R88" s="58" t="s">
        <v>518</v>
      </c>
      <c r="V88" s="6"/>
    </row>
    <row r="89" spans="1:22" ht="12.75">
      <c r="A89" s="22">
        <v>5</v>
      </c>
      <c r="B89" s="22" t="s">
        <v>96</v>
      </c>
      <c r="C89" s="22" t="s">
        <v>99</v>
      </c>
      <c r="D89" s="32" t="s">
        <v>273</v>
      </c>
      <c r="E89" s="23">
        <v>25</v>
      </c>
      <c r="F89" s="25">
        <v>28.4</v>
      </c>
      <c r="G89" s="23">
        <v>26.4</v>
      </c>
      <c r="H89" s="23">
        <v>10</v>
      </c>
      <c r="I89" s="23">
        <v>20.8</v>
      </c>
      <c r="J89" s="61"/>
      <c r="K89" s="23"/>
      <c r="L89" s="23"/>
      <c r="M89" s="23"/>
      <c r="N89" s="23"/>
      <c r="O89" s="24">
        <f t="shared" si="18"/>
        <v>5</v>
      </c>
      <c r="P89" s="23">
        <f t="shared" si="19"/>
        <v>110.6</v>
      </c>
      <c r="Q89" s="23">
        <f t="shared" si="20"/>
        <v>110.6</v>
      </c>
      <c r="V89" s="6"/>
    </row>
    <row r="90" spans="1:18" ht="12.75">
      <c r="A90" s="22">
        <v>6</v>
      </c>
      <c r="B90" s="22" t="s">
        <v>100</v>
      </c>
      <c r="C90" s="22" t="s">
        <v>101</v>
      </c>
      <c r="D90" s="32" t="s">
        <v>273</v>
      </c>
      <c r="E90" s="23">
        <v>10</v>
      </c>
      <c r="F90" s="25"/>
      <c r="G90" s="23"/>
      <c r="H90" s="23">
        <v>40.5</v>
      </c>
      <c r="I90" s="23">
        <v>18.6</v>
      </c>
      <c r="J90" s="61"/>
      <c r="K90" s="23"/>
      <c r="L90" s="23"/>
      <c r="M90" s="23"/>
      <c r="N90" s="23"/>
      <c r="O90" s="24">
        <f t="shared" si="18"/>
        <v>3</v>
      </c>
      <c r="P90" s="23">
        <f t="shared" si="19"/>
        <v>69.1</v>
      </c>
      <c r="Q90" s="23">
        <f t="shared" si="20"/>
        <v>69.1</v>
      </c>
      <c r="R90" s="58" t="s">
        <v>411</v>
      </c>
    </row>
    <row r="91" spans="1:18" ht="12.75">
      <c r="A91" s="22">
        <v>7</v>
      </c>
      <c r="B91" s="22" t="s">
        <v>436</v>
      </c>
      <c r="C91" s="22" t="s">
        <v>247</v>
      </c>
      <c r="D91" s="32" t="s">
        <v>273</v>
      </c>
      <c r="E91" s="23"/>
      <c r="F91" s="25"/>
      <c r="G91" s="23"/>
      <c r="H91" s="23"/>
      <c r="I91" s="23">
        <v>40.8</v>
      </c>
      <c r="J91" s="61"/>
      <c r="K91" s="23">
        <v>42.8</v>
      </c>
      <c r="L91" s="23"/>
      <c r="M91" s="23"/>
      <c r="N91" s="23"/>
      <c r="O91" s="24">
        <f t="shared" si="18"/>
        <v>2</v>
      </c>
      <c r="P91" s="23">
        <f t="shared" si="19"/>
        <v>83.6</v>
      </c>
      <c r="Q91" s="23">
        <f t="shared" si="20"/>
        <v>0</v>
      </c>
      <c r="R91" s="58" t="s">
        <v>390</v>
      </c>
    </row>
    <row r="92" spans="1:17" ht="12.75">
      <c r="A92" s="22" t="s">
        <v>347</v>
      </c>
      <c r="B92" s="22" t="s">
        <v>61</v>
      </c>
      <c r="C92" s="22" t="s">
        <v>62</v>
      </c>
      <c r="D92" s="32" t="s">
        <v>273</v>
      </c>
      <c r="E92" s="23">
        <v>69.9</v>
      </c>
      <c r="F92" s="25"/>
      <c r="G92" s="23"/>
      <c r="H92" s="23"/>
      <c r="I92" s="23"/>
      <c r="J92" s="61"/>
      <c r="K92" s="23"/>
      <c r="L92" s="23"/>
      <c r="M92" s="23"/>
      <c r="N92" s="23"/>
      <c r="O92" s="24">
        <f t="shared" si="18"/>
        <v>1</v>
      </c>
      <c r="P92" s="23">
        <f t="shared" si="19"/>
        <v>69.9</v>
      </c>
      <c r="Q92" s="23">
        <f t="shared" si="20"/>
        <v>0</v>
      </c>
    </row>
    <row r="93" spans="1:17" ht="12.75">
      <c r="A93" s="22" t="s">
        <v>347</v>
      </c>
      <c r="B93" s="22" t="s">
        <v>77</v>
      </c>
      <c r="C93" s="22" t="s">
        <v>78</v>
      </c>
      <c r="D93" s="32" t="s">
        <v>273</v>
      </c>
      <c r="E93" s="23">
        <v>51.8</v>
      </c>
      <c r="F93" s="25"/>
      <c r="G93" s="23"/>
      <c r="H93" s="23"/>
      <c r="I93" s="23"/>
      <c r="J93" s="61"/>
      <c r="K93" s="23"/>
      <c r="L93" s="23"/>
      <c r="M93" s="23"/>
      <c r="N93" s="23"/>
      <c r="O93" s="24">
        <f t="shared" si="18"/>
        <v>1</v>
      </c>
      <c r="P93" s="23">
        <f t="shared" si="19"/>
        <v>51.8</v>
      </c>
      <c r="Q93" s="23">
        <f t="shared" si="20"/>
        <v>0</v>
      </c>
    </row>
    <row r="94" spans="1:17" ht="12.75">
      <c r="A94" s="22" t="s">
        <v>347</v>
      </c>
      <c r="B94" s="22" t="s">
        <v>323</v>
      </c>
      <c r="C94" s="22" t="s">
        <v>322</v>
      </c>
      <c r="D94" s="32" t="s">
        <v>273</v>
      </c>
      <c r="E94" s="23"/>
      <c r="F94" s="25"/>
      <c r="G94" s="23">
        <v>43.9</v>
      </c>
      <c r="H94" s="23"/>
      <c r="I94" s="23"/>
      <c r="J94" s="61"/>
      <c r="K94" s="23"/>
      <c r="L94" s="23"/>
      <c r="M94" s="23"/>
      <c r="N94" s="23"/>
      <c r="O94" s="24">
        <f t="shared" si="18"/>
        <v>1</v>
      </c>
      <c r="P94" s="23">
        <f t="shared" si="19"/>
        <v>43.9</v>
      </c>
      <c r="Q94" s="23">
        <f t="shared" si="20"/>
        <v>0</v>
      </c>
    </row>
    <row r="95" spans="1:18" ht="12.75">
      <c r="A95" s="22" t="s">
        <v>347</v>
      </c>
      <c r="B95" s="22" t="s">
        <v>325</v>
      </c>
      <c r="C95" s="22" t="s">
        <v>324</v>
      </c>
      <c r="D95" s="32" t="s">
        <v>273</v>
      </c>
      <c r="E95" s="23"/>
      <c r="F95" s="25"/>
      <c r="G95" s="23">
        <v>43.9</v>
      </c>
      <c r="H95" s="23"/>
      <c r="I95" s="23"/>
      <c r="J95" s="61"/>
      <c r="K95" s="23"/>
      <c r="L95" s="23"/>
      <c r="M95" s="23"/>
      <c r="N95" s="23"/>
      <c r="O95" s="24">
        <f t="shared" si="18"/>
        <v>1</v>
      </c>
      <c r="P95" s="23">
        <f t="shared" si="19"/>
        <v>43.9</v>
      </c>
      <c r="Q95" s="23">
        <f t="shared" si="20"/>
        <v>0</v>
      </c>
      <c r="R95" s="59"/>
    </row>
    <row r="96" spans="1:18" ht="12.75">
      <c r="A96" s="22" t="s">
        <v>347</v>
      </c>
      <c r="B96" s="22" t="s">
        <v>328</v>
      </c>
      <c r="C96" s="22" t="s">
        <v>247</v>
      </c>
      <c r="D96" s="32" t="s">
        <v>273</v>
      </c>
      <c r="E96" s="23"/>
      <c r="F96" s="25"/>
      <c r="G96" s="23">
        <v>43.7</v>
      </c>
      <c r="H96" s="23"/>
      <c r="I96" s="23"/>
      <c r="J96" s="61"/>
      <c r="K96" s="23"/>
      <c r="L96" s="23"/>
      <c r="M96" s="23"/>
      <c r="N96" s="23"/>
      <c r="O96" s="24">
        <f t="shared" si="18"/>
        <v>1</v>
      </c>
      <c r="P96" s="23">
        <f t="shared" si="19"/>
        <v>43.7</v>
      </c>
      <c r="Q96" s="23">
        <f t="shared" si="20"/>
        <v>0</v>
      </c>
      <c r="R96" s="59"/>
    </row>
    <row r="97" spans="1:18" ht="12.75">
      <c r="A97" s="22" t="s">
        <v>347</v>
      </c>
      <c r="B97" s="22" t="s">
        <v>327</v>
      </c>
      <c r="C97" s="22" t="s">
        <v>326</v>
      </c>
      <c r="D97" s="32" t="s">
        <v>273</v>
      </c>
      <c r="E97" s="23"/>
      <c r="F97" s="25"/>
      <c r="G97" s="23">
        <v>43.7</v>
      </c>
      <c r="H97" s="23"/>
      <c r="I97" s="23"/>
      <c r="J97" s="61"/>
      <c r="K97" s="23"/>
      <c r="L97" s="23"/>
      <c r="M97" s="23"/>
      <c r="N97" s="23"/>
      <c r="O97" s="24">
        <f t="shared" si="18"/>
        <v>1</v>
      </c>
      <c r="P97" s="23">
        <f t="shared" si="19"/>
        <v>43.7</v>
      </c>
      <c r="Q97" s="23">
        <f t="shared" si="20"/>
        <v>0</v>
      </c>
      <c r="R97" s="59"/>
    </row>
    <row r="98" spans="1:20" ht="12.75">
      <c r="A98" s="22" t="s">
        <v>347</v>
      </c>
      <c r="B98" s="22" t="s">
        <v>442</v>
      </c>
      <c r="C98" s="22" t="s">
        <v>441</v>
      </c>
      <c r="D98" s="32" t="s">
        <v>273</v>
      </c>
      <c r="E98" s="23"/>
      <c r="F98" s="25"/>
      <c r="G98" s="23"/>
      <c r="H98" s="23"/>
      <c r="I98" s="23"/>
      <c r="J98" s="61"/>
      <c r="K98" s="23">
        <v>42.8</v>
      </c>
      <c r="L98" s="23"/>
      <c r="M98" s="23"/>
      <c r="N98" s="23"/>
      <c r="O98" s="24">
        <f t="shared" si="18"/>
        <v>1</v>
      </c>
      <c r="P98" s="23">
        <f t="shared" si="19"/>
        <v>42.8</v>
      </c>
      <c r="Q98" s="23">
        <f t="shared" si="20"/>
        <v>0</v>
      </c>
      <c r="R98"/>
      <c r="S98"/>
      <c r="T98" s="2"/>
    </row>
    <row r="99" spans="1:20" ht="12.75">
      <c r="A99" s="22" t="s">
        <v>347</v>
      </c>
      <c r="B99" s="22" t="s">
        <v>454</v>
      </c>
      <c r="C99" s="22" t="s">
        <v>453</v>
      </c>
      <c r="D99" s="32" t="s">
        <v>273</v>
      </c>
      <c r="E99" s="23"/>
      <c r="F99" s="25"/>
      <c r="G99" s="23"/>
      <c r="H99" s="23"/>
      <c r="I99" s="23"/>
      <c r="J99" s="61"/>
      <c r="K99" s="23"/>
      <c r="L99" s="23">
        <v>30.3</v>
      </c>
      <c r="M99" s="23"/>
      <c r="N99" s="23"/>
      <c r="O99" s="24">
        <f t="shared" si="18"/>
        <v>1</v>
      </c>
      <c r="P99" s="23">
        <f t="shared" si="19"/>
        <v>30.3</v>
      </c>
      <c r="Q99" s="23">
        <f t="shared" si="20"/>
        <v>0</v>
      </c>
      <c r="R99"/>
      <c r="S99"/>
      <c r="T99" s="2"/>
    </row>
    <row r="100" spans="1:18" ht="12.75">
      <c r="A100" s="22" t="s">
        <v>347</v>
      </c>
      <c r="B100" s="5" t="s">
        <v>432</v>
      </c>
      <c r="C100" s="5" t="s">
        <v>431</v>
      </c>
      <c r="D100" s="32" t="s">
        <v>273</v>
      </c>
      <c r="E100" s="23"/>
      <c r="F100" s="25"/>
      <c r="G100" s="23"/>
      <c r="H100" s="23"/>
      <c r="I100" s="23">
        <v>10</v>
      </c>
      <c r="J100" s="61"/>
      <c r="K100" s="23"/>
      <c r="L100" s="23"/>
      <c r="M100" s="23"/>
      <c r="N100" s="23"/>
      <c r="O100" s="24">
        <f t="shared" si="18"/>
        <v>1</v>
      </c>
      <c r="P100" s="23">
        <f t="shared" si="19"/>
        <v>10</v>
      </c>
      <c r="Q100" s="23">
        <f t="shared" si="20"/>
        <v>0</v>
      </c>
      <c r="R100" s="59"/>
    </row>
    <row r="101" spans="1:17" ht="12.75">
      <c r="A101" s="22"/>
      <c r="B101" s="22"/>
      <c r="C101" s="22"/>
      <c r="D101" s="32"/>
      <c r="E101" s="23"/>
      <c r="F101" s="25"/>
      <c r="G101" s="23"/>
      <c r="H101" s="23"/>
      <c r="I101" s="23"/>
      <c r="J101" s="61"/>
      <c r="K101" s="23"/>
      <c r="L101" s="23"/>
      <c r="M101" s="23"/>
      <c r="N101" s="23"/>
      <c r="O101" s="24"/>
      <c r="P101" s="23"/>
      <c r="Q101" s="23"/>
    </row>
    <row r="102" spans="1:22" ht="12.75">
      <c r="A102" s="65">
        <v>1</v>
      </c>
      <c r="B102" s="22" t="s">
        <v>16</v>
      </c>
      <c r="C102" s="22" t="s">
        <v>17</v>
      </c>
      <c r="D102" s="32" t="s">
        <v>265</v>
      </c>
      <c r="E102" s="23">
        <v>93.6</v>
      </c>
      <c r="F102" s="25">
        <v>80</v>
      </c>
      <c r="G102" s="23">
        <v>89</v>
      </c>
      <c r="H102" s="23">
        <v>55.3</v>
      </c>
      <c r="I102" s="23">
        <v>61.4</v>
      </c>
      <c r="J102" s="61"/>
      <c r="K102" s="23">
        <v>69.6</v>
      </c>
      <c r="L102" s="23">
        <v>87.8</v>
      </c>
      <c r="M102" s="23">
        <v>79.1</v>
      </c>
      <c r="N102" s="23">
        <v>84.5</v>
      </c>
      <c r="O102" s="24">
        <f aca="true" t="shared" si="21" ref="O102:O135">COUNTIF(E102:N102,"&gt;0")</f>
        <v>9</v>
      </c>
      <c r="P102" s="23">
        <f aca="true" t="shared" si="22" ref="P102:P135">SUM(E102:N102)</f>
        <v>700.3</v>
      </c>
      <c r="Q102" s="23">
        <f aca="true" t="shared" si="23" ref="Q102:Q135">IF(O102=10,P102-MIN(E102:N102),IF(O102&lt;3,0,P102))</f>
        <v>700.3</v>
      </c>
      <c r="R102" s="3" t="s">
        <v>519</v>
      </c>
      <c r="V102" s="57"/>
    </row>
    <row r="103" spans="1:22" ht="12.75">
      <c r="A103" s="65">
        <v>2</v>
      </c>
      <c r="B103" s="22" t="s">
        <v>19</v>
      </c>
      <c r="C103" s="22" t="s">
        <v>20</v>
      </c>
      <c r="D103" s="32" t="s">
        <v>265</v>
      </c>
      <c r="E103" s="23">
        <v>87.1</v>
      </c>
      <c r="F103" s="25">
        <v>72.1</v>
      </c>
      <c r="G103" s="23">
        <v>82.7</v>
      </c>
      <c r="H103" s="23">
        <v>50.4</v>
      </c>
      <c r="I103" s="23">
        <v>10</v>
      </c>
      <c r="J103" s="61"/>
      <c r="K103" s="23">
        <v>68.3</v>
      </c>
      <c r="L103" s="23">
        <v>75.6</v>
      </c>
      <c r="M103" s="23">
        <v>55.5</v>
      </c>
      <c r="N103" s="23">
        <v>77.6</v>
      </c>
      <c r="O103" s="24">
        <f t="shared" si="21"/>
        <v>9</v>
      </c>
      <c r="P103" s="23">
        <f t="shared" si="22"/>
        <v>579.3</v>
      </c>
      <c r="Q103" s="23">
        <f t="shared" si="23"/>
        <v>579.3</v>
      </c>
      <c r="R103" s="58" t="s">
        <v>390</v>
      </c>
      <c r="V103" s="57"/>
    </row>
    <row r="104" spans="1:22" ht="12.75">
      <c r="A104" s="65">
        <v>3</v>
      </c>
      <c r="B104" s="22" t="s">
        <v>25</v>
      </c>
      <c r="C104" s="22" t="s">
        <v>9</v>
      </c>
      <c r="D104" s="32" t="s">
        <v>265</v>
      </c>
      <c r="E104" s="23">
        <v>81.9</v>
      </c>
      <c r="F104" s="25">
        <v>100</v>
      </c>
      <c r="G104" s="23"/>
      <c r="H104" s="23">
        <v>60.5</v>
      </c>
      <c r="I104" s="23">
        <v>78.7</v>
      </c>
      <c r="J104" s="61"/>
      <c r="K104" s="23">
        <v>71.3</v>
      </c>
      <c r="L104" s="23">
        <v>72.3</v>
      </c>
      <c r="M104" s="23"/>
      <c r="N104" s="23">
        <v>100</v>
      </c>
      <c r="O104" s="24">
        <f t="shared" si="21"/>
        <v>7</v>
      </c>
      <c r="P104" s="23">
        <f t="shared" si="22"/>
        <v>564.7</v>
      </c>
      <c r="Q104" s="23">
        <f t="shared" si="23"/>
        <v>564.7</v>
      </c>
      <c r="R104" s="58" t="s">
        <v>340</v>
      </c>
      <c r="V104" s="57"/>
    </row>
    <row r="105" spans="1:22" ht="12.75">
      <c r="A105" s="22">
        <v>4</v>
      </c>
      <c r="B105" s="22" t="s">
        <v>30</v>
      </c>
      <c r="C105" s="22" t="s">
        <v>31</v>
      </c>
      <c r="D105" s="32" t="s">
        <v>265</v>
      </c>
      <c r="E105" s="23">
        <v>78.8</v>
      </c>
      <c r="F105" s="25">
        <v>85.8</v>
      </c>
      <c r="G105" s="23">
        <v>66.6</v>
      </c>
      <c r="H105" s="23"/>
      <c r="I105" s="23">
        <v>57.4</v>
      </c>
      <c r="J105" s="61"/>
      <c r="K105" s="23"/>
      <c r="L105" s="23"/>
      <c r="M105" s="23"/>
      <c r="N105" s="23">
        <v>61.6</v>
      </c>
      <c r="O105" s="24">
        <f t="shared" si="21"/>
        <v>5</v>
      </c>
      <c r="P105" s="23">
        <f t="shared" si="22"/>
        <v>350.2</v>
      </c>
      <c r="Q105" s="23">
        <f t="shared" si="23"/>
        <v>350.2</v>
      </c>
      <c r="R105" s="58" t="s">
        <v>344</v>
      </c>
      <c r="V105" s="57"/>
    </row>
    <row r="106" spans="1:22" ht="12.75">
      <c r="A106" s="22">
        <v>5</v>
      </c>
      <c r="B106" s="22" t="s">
        <v>159</v>
      </c>
      <c r="C106" s="22" t="s">
        <v>158</v>
      </c>
      <c r="D106" s="32" t="s">
        <v>265</v>
      </c>
      <c r="E106" s="23"/>
      <c r="F106" s="25">
        <v>90.6</v>
      </c>
      <c r="G106" s="23">
        <v>100</v>
      </c>
      <c r="H106" s="23"/>
      <c r="I106" s="23">
        <v>65.7</v>
      </c>
      <c r="J106" s="61"/>
      <c r="K106" s="23">
        <v>83.2</v>
      </c>
      <c r="L106" s="23"/>
      <c r="M106" s="23"/>
      <c r="N106" s="23"/>
      <c r="O106" s="24">
        <f t="shared" si="21"/>
        <v>4</v>
      </c>
      <c r="P106" s="23">
        <f t="shared" si="22"/>
        <v>339.5</v>
      </c>
      <c r="Q106" s="23">
        <f t="shared" si="23"/>
        <v>339.5</v>
      </c>
      <c r="V106" s="57"/>
    </row>
    <row r="107" spans="1:22" ht="12.75">
      <c r="A107" s="22">
        <v>6</v>
      </c>
      <c r="B107" s="22" t="s">
        <v>32</v>
      </c>
      <c r="C107" s="22" t="s">
        <v>33</v>
      </c>
      <c r="D107" s="32" t="s">
        <v>265</v>
      </c>
      <c r="E107" s="23">
        <v>76.9</v>
      </c>
      <c r="F107" s="25">
        <v>93.2</v>
      </c>
      <c r="G107" s="23">
        <v>89.8</v>
      </c>
      <c r="H107" s="23">
        <v>65</v>
      </c>
      <c r="I107" s="23">
        <v>10</v>
      </c>
      <c r="J107" s="61"/>
      <c r="K107" s="23"/>
      <c r="L107" s="23"/>
      <c r="M107" s="23"/>
      <c r="N107" s="23"/>
      <c r="O107" s="24">
        <f t="shared" si="21"/>
        <v>5</v>
      </c>
      <c r="P107" s="23">
        <f t="shared" si="22"/>
        <v>334.90000000000003</v>
      </c>
      <c r="Q107" s="23">
        <f t="shared" si="23"/>
        <v>334.90000000000003</v>
      </c>
      <c r="V107" s="57"/>
    </row>
    <row r="108" spans="1:22" ht="12.75">
      <c r="A108" s="22">
        <v>7</v>
      </c>
      <c r="B108" s="22" t="s">
        <v>26</v>
      </c>
      <c r="C108" s="22" t="s">
        <v>27</v>
      </c>
      <c r="D108" s="32" t="s">
        <v>265</v>
      </c>
      <c r="E108" s="23">
        <v>79</v>
      </c>
      <c r="F108" s="25">
        <v>78.8</v>
      </c>
      <c r="G108" s="23"/>
      <c r="H108" s="23">
        <v>10</v>
      </c>
      <c r="I108" s="23">
        <v>79.1</v>
      </c>
      <c r="J108" s="61"/>
      <c r="K108" s="23"/>
      <c r="L108" s="23"/>
      <c r="M108" s="23"/>
      <c r="N108" s="23"/>
      <c r="O108" s="24">
        <f t="shared" si="21"/>
        <v>4</v>
      </c>
      <c r="P108" s="23">
        <f t="shared" si="22"/>
        <v>246.9</v>
      </c>
      <c r="Q108" s="23">
        <f t="shared" si="23"/>
        <v>246.9</v>
      </c>
      <c r="R108" s="58" t="s">
        <v>340</v>
      </c>
      <c r="V108" s="57"/>
    </row>
    <row r="109" spans="1:22" ht="12.75">
      <c r="A109" s="22">
        <v>8</v>
      </c>
      <c r="B109" s="22" t="s">
        <v>35</v>
      </c>
      <c r="C109" s="22" t="s">
        <v>36</v>
      </c>
      <c r="D109" s="32" t="s">
        <v>265</v>
      </c>
      <c r="E109" s="23">
        <v>69.3</v>
      </c>
      <c r="F109" s="25"/>
      <c r="G109" s="23">
        <v>64.7</v>
      </c>
      <c r="H109" s="23">
        <v>58.5</v>
      </c>
      <c r="I109" s="23">
        <v>10</v>
      </c>
      <c r="J109" s="61"/>
      <c r="K109" s="23"/>
      <c r="L109" s="23"/>
      <c r="M109" s="23"/>
      <c r="N109" s="23"/>
      <c r="O109" s="24">
        <f t="shared" si="21"/>
        <v>4</v>
      </c>
      <c r="P109" s="23">
        <f t="shared" si="22"/>
        <v>202.5</v>
      </c>
      <c r="Q109" s="23">
        <f t="shared" si="23"/>
        <v>202.5</v>
      </c>
      <c r="R109" s="58" t="s">
        <v>388</v>
      </c>
      <c r="V109" s="57"/>
    </row>
    <row r="110" spans="1:22" ht="12.75">
      <c r="A110" s="22">
        <v>9</v>
      </c>
      <c r="B110" s="22" t="s">
        <v>256</v>
      </c>
      <c r="C110" s="22" t="s">
        <v>240</v>
      </c>
      <c r="D110" s="32" t="s">
        <v>265</v>
      </c>
      <c r="E110" s="23"/>
      <c r="F110" s="25">
        <v>38.7</v>
      </c>
      <c r="G110" s="23">
        <v>46.5</v>
      </c>
      <c r="H110" s="23">
        <v>38.3</v>
      </c>
      <c r="I110" s="23">
        <v>44.1</v>
      </c>
      <c r="J110" s="61"/>
      <c r="K110" s="23"/>
      <c r="L110" s="23"/>
      <c r="M110" s="23"/>
      <c r="N110" s="23"/>
      <c r="O110" s="24">
        <f t="shared" si="21"/>
        <v>4</v>
      </c>
      <c r="P110" s="23">
        <f t="shared" si="22"/>
        <v>167.6</v>
      </c>
      <c r="Q110" s="23">
        <f t="shared" si="23"/>
        <v>167.6</v>
      </c>
      <c r="V110" s="57"/>
    </row>
    <row r="111" spans="1:22" ht="12.75">
      <c r="A111" s="22">
        <v>10</v>
      </c>
      <c r="B111" s="22" t="s">
        <v>506</v>
      </c>
      <c r="C111" s="22" t="s">
        <v>254</v>
      </c>
      <c r="D111" s="32" t="s">
        <v>265</v>
      </c>
      <c r="E111" s="23"/>
      <c r="F111" s="25">
        <v>38.4</v>
      </c>
      <c r="G111" s="23">
        <v>46.5</v>
      </c>
      <c r="H111" s="23">
        <v>10</v>
      </c>
      <c r="I111" s="23">
        <v>32.3</v>
      </c>
      <c r="J111" s="61"/>
      <c r="K111" s="23"/>
      <c r="L111" s="23"/>
      <c r="M111" s="23"/>
      <c r="N111" s="23"/>
      <c r="O111" s="24">
        <f t="shared" si="21"/>
        <v>4</v>
      </c>
      <c r="P111" s="23">
        <f t="shared" si="22"/>
        <v>127.2</v>
      </c>
      <c r="Q111" s="23">
        <f t="shared" si="23"/>
        <v>127.2</v>
      </c>
      <c r="V111" s="57"/>
    </row>
    <row r="112" spans="1:22" ht="12.75">
      <c r="A112" s="22">
        <v>11</v>
      </c>
      <c r="B112" s="22" t="s">
        <v>50</v>
      </c>
      <c r="C112" s="22" t="s">
        <v>51</v>
      </c>
      <c r="D112" s="32" t="s">
        <v>265</v>
      </c>
      <c r="E112" s="23">
        <v>49.2</v>
      </c>
      <c r="F112" s="25"/>
      <c r="G112" s="23">
        <v>10</v>
      </c>
      <c r="H112" s="23">
        <v>10</v>
      </c>
      <c r="I112" s="23">
        <v>10</v>
      </c>
      <c r="J112" s="61"/>
      <c r="K112" s="23"/>
      <c r="L112" s="23"/>
      <c r="M112" s="23"/>
      <c r="N112" s="23"/>
      <c r="O112" s="24">
        <f t="shared" si="21"/>
        <v>4</v>
      </c>
      <c r="P112" s="23">
        <f t="shared" si="22"/>
        <v>79.2</v>
      </c>
      <c r="Q112" s="23">
        <f t="shared" si="23"/>
        <v>79.2</v>
      </c>
      <c r="R112" s="58" t="s">
        <v>388</v>
      </c>
      <c r="V112" s="57"/>
    </row>
    <row r="113" spans="1:22" ht="12.75">
      <c r="A113" s="22" t="s">
        <v>347</v>
      </c>
      <c r="B113" s="22" t="s">
        <v>171</v>
      </c>
      <c r="C113" s="22" t="s">
        <v>184</v>
      </c>
      <c r="D113" s="32" t="s">
        <v>265</v>
      </c>
      <c r="E113" s="23"/>
      <c r="F113" s="25">
        <v>79.6</v>
      </c>
      <c r="G113" s="23">
        <v>80.7</v>
      </c>
      <c r="H113" s="23"/>
      <c r="I113" s="23"/>
      <c r="J113" s="61"/>
      <c r="K113" s="23"/>
      <c r="L113" s="23"/>
      <c r="M113" s="23"/>
      <c r="N113" s="23"/>
      <c r="O113" s="24">
        <f t="shared" si="21"/>
        <v>2</v>
      </c>
      <c r="P113" s="23">
        <f t="shared" si="22"/>
        <v>160.3</v>
      </c>
      <c r="Q113" s="23">
        <f t="shared" si="23"/>
        <v>0</v>
      </c>
      <c r="V113" s="57"/>
    </row>
    <row r="114" spans="1:22" ht="12.75">
      <c r="A114" s="22" t="s">
        <v>347</v>
      </c>
      <c r="B114" s="22" t="s">
        <v>12</v>
      </c>
      <c r="C114" s="22" t="s">
        <v>13</v>
      </c>
      <c r="D114" s="32" t="s">
        <v>265</v>
      </c>
      <c r="E114" s="23">
        <v>98.6</v>
      </c>
      <c r="F114" s="25"/>
      <c r="G114" s="23"/>
      <c r="H114" s="23"/>
      <c r="I114" s="23"/>
      <c r="J114" s="61"/>
      <c r="K114" s="23"/>
      <c r="L114" s="23"/>
      <c r="M114" s="23"/>
      <c r="N114" s="23"/>
      <c r="O114" s="24">
        <f t="shared" si="21"/>
        <v>1</v>
      </c>
      <c r="P114" s="23">
        <f t="shared" si="22"/>
        <v>98.6</v>
      </c>
      <c r="Q114" s="23">
        <f t="shared" si="23"/>
        <v>0</v>
      </c>
      <c r="R114" s="58" t="s">
        <v>520</v>
      </c>
      <c r="V114" s="57"/>
    </row>
    <row r="115" spans="1:17" ht="12.75">
      <c r="A115" s="22" t="s">
        <v>347</v>
      </c>
      <c r="B115" s="22" t="s">
        <v>286</v>
      </c>
      <c r="C115" s="22" t="s">
        <v>285</v>
      </c>
      <c r="D115" s="32" t="s">
        <v>265</v>
      </c>
      <c r="E115" s="23"/>
      <c r="F115" s="25"/>
      <c r="G115" s="23">
        <v>97.6</v>
      </c>
      <c r="H115" s="23"/>
      <c r="I115" s="23"/>
      <c r="J115" s="61"/>
      <c r="K115" s="23"/>
      <c r="L115" s="23"/>
      <c r="M115" s="23"/>
      <c r="N115" s="23"/>
      <c r="O115" s="24">
        <f t="shared" si="21"/>
        <v>1</v>
      </c>
      <c r="P115" s="23">
        <f t="shared" si="22"/>
        <v>97.6</v>
      </c>
      <c r="Q115" s="23">
        <f t="shared" si="23"/>
        <v>0</v>
      </c>
    </row>
    <row r="116" spans="1:22" ht="12.75">
      <c r="A116" s="22" t="s">
        <v>347</v>
      </c>
      <c r="B116" s="22" t="s">
        <v>260</v>
      </c>
      <c r="C116" s="22" t="s">
        <v>211</v>
      </c>
      <c r="D116" s="32" t="s">
        <v>265</v>
      </c>
      <c r="E116" s="57"/>
      <c r="F116" s="25"/>
      <c r="G116" s="23"/>
      <c r="H116" s="23"/>
      <c r="I116" s="23"/>
      <c r="J116" s="61"/>
      <c r="K116" s="23">
        <v>96.8</v>
      </c>
      <c r="L116" s="23"/>
      <c r="M116" s="23"/>
      <c r="N116" s="23"/>
      <c r="O116" s="24">
        <f t="shared" si="21"/>
        <v>1</v>
      </c>
      <c r="P116" s="23">
        <f t="shared" si="22"/>
        <v>96.8</v>
      </c>
      <c r="Q116" s="23">
        <f t="shared" si="23"/>
        <v>0</v>
      </c>
      <c r="V116" s="21"/>
    </row>
    <row r="117" spans="1:22" ht="12.75">
      <c r="A117" s="22" t="s">
        <v>347</v>
      </c>
      <c r="B117" s="22" t="s">
        <v>396</v>
      </c>
      <c r="C117" s="22" t="s">
        <v>395</v>
      </c>
      <c r="D117" s="32" t="s">
        <v>265</v>
      </c>
      <c r="E117" s="23"/>
      <c r="F117" s="25"/>
      <c r="G117" s="23"/>
      <c r="H117" s="23">
        <v>77.6</v>
      </c>
      <c r="I117" s="23"/>
      <c r="J117" s="61"/>
      <c r="K117" s="23"/>
      <c r="L117" s="23"/>
      <c r="M117" s="23"/>
      <c r="N117" s="23"/>
      <c r="O117" s="24">
        <f t="shared" si="21"/>
        <v>1</v>
      </c>
      <c r="P117" s="23">
        <f t="shared" si="22"/>
        <v>77.6</v>
      </c>
      <c r="Q117" s="23">
        <f t="shared" si="23"/>
        <v>0</v>
      </c>
      <c r="V117" s="21"/>
    </row>
    <row r="118" spans="1:22" ht="12.75">
      <c r="A118" s="22" t="s">
        <v>347</v>
      </c>
      <c r="B118" s="22" t="s">
        <v>288</v>
      </c>
      <c r="C118" s="22" t="s">
        <v>287</v>
      </c>
      <c r="D118" s="32" t="s">
        <v>265</v>
      </c>
      <c r="E118" s="22"/>
      <c r="F118" s="25"/>
      <c r="G118" s="23">
        <v>76.7</v>
      </c>
      <c r="H118" s="23"/>
      <c r="I118" s="23"/>
      <c r="J118" s="61"/>
      <c r="K118" s="23"/>
      <c r="L118" s="23"/>
      <c r="M118" s="23"/>
      <c r="N118" s="23"/>
      <c r="O118" s="24">
        <f t="shared" si="21"/>
        <v>1</v>
      </c>
      <c r="P118" s="23">
        <f t="shared" si="22"/>
        <v>76.7</v>
      </c>
      <c r="Q118" s="23">
        <f t="shared" si="23"/>
        <v>0</v>
      </c>
      <c r="V118" s="21"/>
    </row>
    <row r="119" spans="1:22" ht="12.75">
      <c r="A119" s="22" t="s">
        <v>347</v>
      </c>
      <c r="B119" s="22" t="s">
        <v>444</v>
      </c>
      <c r="C119" s="22" t="s">
        <v>443</v>
      </c>
      <c r="D119" s="32" t="s">
        <v>265</v>
      </c>
      <c r="E119" s="23"/>
      <c r="F119" s="25"/>
      <c r="G119" s="23"/>
      <c r="H119" s="23"/>
      <c r="I119" s="23"/>
      <c r="J119" s="61"/>
      <c r="K119" s="23">
        <v>74.1</v>
      </c>
      <c r="L119" s="23"/>
      <c r="M119" s="23"/>
      <c r="N119" s="23"/>
      <c r="O119" s="24">
        <f t="shared" si="21"/>
        <v>1</v>
      </c>
      <c r="P119" s="23">
        <f t="shared" si="22"/>
        <v>74.1</v>
      </c>
      <c r="Q119" s="23">
        <f t="shared" si="23"/>
        <v>0</v>
      </c>
      <c r="V119" s="21"/>
    </row>
    <row r="120" spans="1:22" ht="12.75">
      <c r="A120" s="22" t="s">
        <v>347</v>
      </c>
      <c r="B120" s="22" t="s">
        <v>44</v>
      </c>
      <c r="C120" s="22" t="s">
        <v>45</v>
      </c>
      <c r="D120" s="32" t="s">
        <v>265</v>
      </c>
      <c r="E120" s="23">
        <v>59.6</v>
      </c>
      <c r="F120" s="25"/>
      <c r="G120" s="23"/>
      <c r="H120" s="23"/>
      <c r="I120" s="23">
        <v>10</v>
      </c>
      <c r="J120" s="61"/>
      <c r="K120" s="23"/>
      <c r="L120" s="23"/>
      <c r="M120" s="23"/>
      <c r="N120" s="23"/>
      <c r="O120" s="24">
        <f t="shared" si="21"/>
        <v>2</v>
      </c>
      <c r="P120" s="23">
        <f t="shared" si="22"/>
        <v>69.6</v>
      </c>
      <c r="Q120" s="23">
        <f t="shared" si="23"/>
        <v>0</v>
      </c>
      <c r="R120" s="58" t="s">
        <v>390</v>
      </c>
      <c r="V120" s="21"/>
    </row>
    <row r="121" spans="1:22" ht="12.75">
      <c r="A121" s="22" t="s">
        <v>347</v>
      </c>
      <c r="B121" s="22" t="s">
        <v>447</v>
      </c>
      <c r="C121" s="22" t="s">
        <v>220</v>
      </c>
      <c r="D121" s="32" t="s">
        <v>265</v>
      </c>
      <c r="E121" s="23"/>
      <c r="F121" s="25"/>
      <c r="G121" s="23"/>
      <c r="H121" s="23"/>
      <c r="I121" s="23"/>
      <c r="J121" s="61"/>
      <c r="K121" s="23"/>
      <c r="L121" s="23">
        <v>57.8</v>
      </c>
      <c r="M121" s="23"/>
      <c r="N121" s="23"/>
      <c r="O121" s="24">
        <f t="shared" si="21"/>
        <v>1</v>
      </c>
      <c r="P121" s="23">
        <f t="shared" si="22"/>
        <v>57.8</v>
      </c>
      <c r="Q121" s="23">
        <f t="shared" si="23"/>
        <v>0</v>
      </c>
      <c r="R121" s="58" t="s">
        <v>512</v>
      </c>
      <c r="V121" s="21"/>
    </row>
    <row r="122" spans="1:22" ht="12.75">
      <c r="A122" s="22" t="s">
        <v>347</v>
      </c>
      <c r="B122" s="22" t="s">
        <v>449</v>
      </c>
      <c r="C122" s="22" t="s">
        <v>448</v>
      </c>
      <c r="D122" s="32" t="s">
        <v>265</v>
      </c>
      <c r="E122" s="23"/>
      <c r="F122" s="25"/>
      <c r="G122" s="23"/>
      <c r="H122" s="23"/>
      <c r="I122" s="23"/>
      <c r="J122" s="61"/>
      <c r="K122" s="23"/>
      <c r="L122" s="23">
        <v>57.7</v>
      </c>
      <c r="M122" s="23"/>
      <c r="N122" s="23"/>
      <c r="O122" s="24">
        <f t="shared" si="21"/>
        <v>1</v>
      </c>
      <c r="P122" s="23">
        <f t="shared" si="22"/>
        <v>57.7</v>
      </c>
      <c r="Q122" s="23">
        <f t="shared" si="23"/>
        <v>0</v>
      </c>
      <c r="R122" s="58" t="s">
        <v>512</v>
      </c>
      <c r="V122" s="21"/>
    </row>
    <row r="123" spans="1:22" ht="12.75">
      <c r="A123" s="22" t="s">
        <v>347</v>
      </c>
      <c r="B123" s="22" t="s">
        <v>291</v>
      </c>
      <c r="C123" s="22" t="s">
        <v>290</v>
      </c>
      <c r="D123" s="32" t="s">
        <v>265</v>
      </c>
      <c r="E123" s="23"/>
      <c r="F123" s="25"/>
      <c r="G123" s="23">
        <v>46.5</v>
      </c>
      <c r="H123" s="23">
        <v>10</v>
      </c>
      <c r="I123" s="23"/>
      <c r="J123" s="61"/>
      <c r="K123" s="23"/>
      <c r="L123" s="23"/>
      <c r="M123" s="23"/>
      <c r="N123" s="23"/>
      <c r="O123" s="24">
        <f t="shared" si="21"/>
        <v>2</v>
      </c>
      <c r="P123" s="23">
        <f t="shared" si="22"/>
        <v>56.5</v>
      </c>
      <c r="Q123" s="23">
        <f t="shared" si="23"/>
        <v>0</v>
      </c>
      <c r="V123" s="21"/>
    </row>
    <row r="124" spans="1:22" ht="12.75">
      <c r="A124" s="22" t="s">
        <v>347</v>
      </c>
      <c r="B124" s="22" t="s">
        <v>421</v>
      </c>
      <c r="C124" s="22" t="s">
        <v>420</v>
      </c>
      <c r="D124" s="32" t="s">
        <v>265</v>
      </c>
      <c r="E124" s="23"/>
      <c r="F124" s="25"/>
      <c r="G124" s="23"/>
      <c r="H124" s="23"/>
      <c r="I124" s="23">
        <v>40.9</v>
      </c>
      <c r="J124" s="61"/>
      <c r="K124" s="23"/>
      <c r="L124" s="23"/>
      <c r="M124" s="23"/>
      <c r="N124" s="23"/>
      <c r="O124" s="24">
        <f t="shared" si="21"/>
        <v>1</v>
      </c>
      <c r="P124" s="23">
        <f t="shared" si="22"/>
        <v>40.9</v>
      </c>
      <c r="Q124" s="23">
        <f t="shared" si="23"/>
        <v>0</v>
      </c>
      <c r="R124" s="59" t="s">
        <v>390</v>
      </c>
      <c r="V124" s="21"/>
    </row>
    <row r="125" spans="1:22" ht="12.75">
      <c r="A125" s="22" t="s">
        <v>347</v>
      </c>
      <c r="B125" s="22" t="s">
        <v>334</v>
      </c>
      <c r="C125" s="22" t="s">
        <v>333</v>
      </c>
      <c r="D125" s="32" t="s">
        <v>265</v>
      </c>
      <c r="E125" s="23"/>
      <c r="F125" s="25"/>
      <c r="G125" s="23">
        <v>33.6</v>
      </c>
      <c r="H125" s="23"/>
      <c r="I125" s="23"/>
      <c r="J125" s="61"/>
      <c r="K125" s="23"/>
      <c r="L125" s="23"/>
      <c r="M125" s="23"/>
      <c r="N125" s="23"/>
      <c r="O125" s="24">
        <f t="shared" si="21"/>
        <v>1</v>
      </c>
      <c r="P125" s="23">
        <f t="shared" si="22"/>
        <v>33.6</v>
      </c>
      <c r="Q125" s="23">
        <f t="shared" si="23"/>
        <v>0</v>
      </c>
      <c r="V125" s="21"/>
    </row>
    <row r="126" spans="1:22" ht="12.75">
      <c r="A126" s="22" t="s">
        <v>347</v>
      </c>
      <c r="B126" s="22" t="s">
        <v>451</v>
      </c>
      <c r="C126" s="22" t="s">
        <v>450</v>
      </c>
      <c r="D126" s="32" t="s">
        <v>265</v>
      </c>
      <c r="E126" s="23"/>
      <c r="F126" s="25"/>
      <c r="G126" s="23"/>
      <c r="H126" s="23"/>
      <c r="I126" s="23"/>
      <c r="J126" s="61"/>
      <c r="K126" s="23"/>
      <c r="L126" s="23">
        <v>31.5</v>
      </c>
      <c r="M126" s="23"/>
      <c r="N126" s="23"/>
      <c r="O126" s="24">
        <f t="shared" si="21"/>
        <v>1</v>
      </c>
      <c r="P126" s="23">
        <f t="shared" si="22"/>
        <v>31.5</v>
      </c>
      <c r="Q126" s="23">
        <f t="shared" si="23"/>
        <v>0</v>
      </c>
      <c r="R126" s="60"/>
      <c r="V126" s="21"/>
    </row>
    <row r="127" spans="1:22" ht="12.75">
      <c r="A127" s="22" t="s">
        <v>347</v>
      </c>
      <c r="B127" s="22" t="s">
        <v>299</v>
      </c>
      <c r="C127" s="22" t="s">
        <v>298</v>
      </c>
      <c r="D127" s="32" t="s">
        <v>265</v>
      </c>
      <c r="E127" s="23"/>
      <c r="F127" s="25"/>
      <c r="G127" s="23">
        <v>23.8</v>
      </c>
      <c r="H127" s="23"/>
      <c r="I127" s="23"/>
      <c r="J127" s="61"/>
      <c r="K127" s="23"/>
      <c r="L127" s="23"/>
      <c r="M127" s="23"/>
      <c r="N127" s="23"/>
      <c r="O127" s="24">
        <f t="shared" si="21"/>
        <v>1</v>
      </c>
      <c r="P127" s="23">
        <f t="shared" si="22"/>
        <v>23.8</v>
      </c>
      <c r="Q127" s="23">
        <f t="shared" si="23"/>
        <v>0</v>
      </c>
      <c r="R127" s="60"/>
      <c r="V127" s="21"/>
    </row>
    <row r="128" spans="1:22" ht="12.75">
      <c r="A128" s="22" t="s">
        <v>347</v>
      </c>
      <c r="B128" s="22" t="s">
        <v>55</v>
      </c>
      <c r="C128" s="22" t="s">
        <v>56</v>
      </c>
      <c r="D128" s="32" t="s">
        <v>265</v>
      </c>
      <c r="E128" s="23">
        <v>10</v>
      </c>
      <c r="F128" s="25"/>
      <c r="G128" s="23"/>
      <c r="H128" s="23"/>
      <c r="I128" s="23"/>
      <c r="J128" s="61"/>
      <c r="K128" s="23"/>
      <c r="L128" s="23"/>
      <c r="M128" s="23"/>
      <c r="N128" s="23"/>
      <c r="O128" s="24">
        <f t="shared" si="21"/>
        <v>1</v>
      </c>
      <c r="P128" s="23">
        <f t="shared" si="22"/>
        <v>10</v>
      </c>
      <c r="Q128" s="23">
        <f t="shared" si="23"/>
        <v>0</v>
      </c>
      <c r="R128" s="60"/>
      <c r="S128"/>
      <c r="T128"/>
      <c r="U128" s="2"/>
      <c r="V128" s="21"/>
    </row>
    <row r="129" spans="1:22" ht="12.75">
      <c r="A129" s="22" t="s">
        <v>347</v>
      </c>
      <c r="B129" s="22" t="s">
        <v>57</v>
      </c>
      <c r="C129" s="22" t="s">
        <v>56</v>
      </c>
      <c r="D129" s="32" t="s">
        <v>265</v>
      </c>
      <c r="E129" s="23">
        <v>10</v>
      </c>
      <c r="F129" s="25"/>
      <c r="G129" s="23"/>
      <c r="H129" s="23"/>
      <c r="I129" s="23"/>
      <c r="J129" s="61"/>
      <c r="K129" s="23"/>
      <c r="L129" s="23"/>
      <c r="M129" s="23"/>
      <c r="N129" s="23"/>
      <c r="O129" s="24">
        <f t="shared" si="21"/>
        <v>1</v>
      </c>
      <c r="P129" s="23">
        <f t="shared" si="22"/>
        <v>10</v>
      </c>
      <c r="Q129" s="23">
        <f t="shared" si="23"/>
        <v>0</v>
      </c>
      <c r="R129" s="60"/>
      <c r="S129"/>
      <c r="T129"/>
      <c r="U129" s="2"/>
      <c r="V129" s="21"/>
    </row>
    <row r="130" spans="1:22" ht="12.75">
      <c r="A130" s="22" t="s">
        <v>347</v>
      </c>
      <c r="B130" s="22" t="s">
        <v>303</v>
      </c>
      <c r="C130" s="22" t="s">
        <v>302</v>
      </c>
      <c r="D130" s="32" t="s">
        <v>265</v>
      </c>
      <c r="E130" s="23"/>
      <c r="F130" s="25"/>
      <c r="G130" s="23">
        <v>10</v>
      </c>
      <c r="H130" s="23"/>
      <c r="I130" s="23"/>
      <c r="J130" s="61"/>
      <c r="K130" s="23"/>
      <c r="L130" s="23"/>
      <c r="M130" s="23"/>
      <c r="N130" s="23"/>
      <c r="O130" s="24">
        <f t="shared" si="21"/>
        <v>1</v>
      </c>
      <c r="P130" s="23">
        <f t="shared" si="22"/>
        <v>10</v>
      </c>
      <c r="Q130" s="23">
        <f t="shared" si="23"/>
        <v>0</v>
      </c>
      <c r="R130" s="60"/>
      <c r="S130"/>
      <c r="T130"/>
      <c r="U130" s="2"/>
      <c r="V130" s="21"/>
    </row>
    <row r="131" spans="1:22" ht="12.75">
      <c r="A131" s="22" t="s">
        <v>347</v>
      </c>
      <c r="B131" s="22" t="s">
        <v>305</v>
      </c>
      <c r="C131" s="22" t="s">
        <v>304</v>
      </c>
      <c r="D131" s="32" t="s">
        <v>265</v>
      </c>
      <c r="E131" s="23"/>
      <c r="F131" s="25"/>
      <c r="G131" s="23">
        <v>10</v>
      </c>
      <c r="H131" s="23"/>
      <c r="I131" s="23"/>
      <c r="J131" s="61"/>
      <c r="K131" s="23"/>
      <c r="L131" s="23"/>
      <c r="M131" s="23"/>
      <c r="N131" s="23"/>
      <c r="O131" s="24">
        <f t="shared" si="21"/>
        <v>1</v>
      </c>
      <c r="P131" s="23">
        <f t="shared" si="22"/>
        <v>10</v>
      </c>
      <c r="Q131" s="23">
        <f t="shared" si="23"/>
        <v>0</v>
      </c>
      <c r="R131" s="60"/>
      <c r="S131"/>
      <c r="T131"/>
      <c r="U131" s="2"/>
      <c r="V131" s="21"/>
    </row>
    <row r="132" spans="1:22" ht="12.75">
      <c r="A132" s="22" t="s">
        <v>347</v>
      </c>
      <c r="B132" s="22" t="s">
        <v>309</v>
      </c>
      <c r="C132" s="22" t="s">
        <v>308</v>
      </c>
      <c r="D132" s="32" t="s">
        <v>265</v>
      </c>
      <c r="E132" s="23"/>
      <c r="F132" s="25"/>
      <c r="G132" s="23">
        <v>10</v>
      </c>
      <c r="H132" s="23"/>
      <c r="I132" s="23"/>
      <c r="J132" s="61"/>
      <c r="K132" s="23"/>
      <c r="L132" s="23"/>
      <c r="M132" s="23"/>
      <c r="N132" s="23"/>
      <c r="O132" s="24">
        <f t="shared" si="21"/>
        <v>1</v>
      </c>
      <c r="P132" s="23">
        <f t="shared" si="22"/>
        <v>10</v>
      </c>
      <c r="Q132" s="23">
        <f t="shared" si="23"/>
        <v>0</v>
      </c>
      <c r="R132" s="60"/>
      <c r="S132"/>
      <c r="T132"/>
      <c r="U132" s="2"/>
      <c r="V132" s="21"/>
    </row>
    <row r="133" spans="1:22" ht="12.75">
      <c r="A133" s="22" t="s">
        <v>347</v>
      </c>
      <c r="B133" s="22" t="s">
        <v>307</v>
      </c>
      <c r="C133" s="22" t="s">
        <v>306</v>
      </c>
      <c r="D133" s="32" t="s">
        <v>265</v>
      </c>
      <c r="E133" s="23"/>
      <c r="F133" s="25"/>
      <c r="G133" s="23">
        <v>10</v>
      </c>
      <c r="H133" s="23"/>
      <c r="I133" s="23"/>
      <c r="J133" s="61"/>
      <c r="K133" s="23"/>
      <c r="L133" s="23"/>
      <c r="M133" s="23"/>
      <c r="N133" s="23"/>
      <c r="O133" s="24">
        <f t="shared" si="21"/>
        <v>1</v>
      </c>
      <c r="P133" s="23">
        <f t="shared" si="22"/>
        <v>10</v>
      </c>
      <c r="Q133" s="23">
        <f t="shared" si="23"/>
        <v>0</v>
      </c>
      <c r="R133" s="60"/>
      <c r="V133" s="21"/>
    </row>
    <row r="134" spans="1:22" ht="12.75">
      <c r="A134" s="22" t="s">
        <v>347</v>
      </c>
      <c r="B134" s="22" t="s">
        <v>296</v>
      </c>
      <c r="C134" s="22" t="s">
        <v>295</v>
      </c>
      <c r="D134" s="32" t="s">
        <v>265</v>
      </c>
      <c r="E134" s="23"/>
      <c r="F134" s="25"/>
      <c r="G134" s="23">
        <v>10</v>
      </c>
      <c r="H134" s="23"/>
      <c r="I134" s="23"/>
      <c r="J134" s="61"/>
      <c r="K134" s="23"/>
      <c r="L134" s="23"/>
      <c r="M134" s="23"/>
      <c r="N134" s="23"/>
      <c r="O134" s="24">
        <f t="shared" si="21"/>
        <v>1</v>
      </c>
      <c r="P134" s="23">
        <f t="shared" si="22"/>
        <v>10</v>
      </c>
      <c r="Q134" s="23">
        <f t="shared" si="23"/>
        <v>0</v>
      </c>
      <c r="R134" s="60"/>
      <c r="V134" s="21"/>
    </row>
    <row r="135" spans="1:22" ht="12.75">
      <c r="A135" s="22" t="s">
        <v>347</v>
      </c>
      <c r="B135" s="22" t="s">
        <v>320</v>
      </c>
      <c r="C135" s="22" t="s">
        <v>319</v>
      </c>
      <c r="D135" s="32" t="s">
        <v>265</v>
      </c>
      <c r="E135" s="23"/>
      <c r="F135" s="25"/>
      <c r="G135" s="23">
        <v>10</v>
      </c>
      <c r="H135" s="23"/>
      <c r="I135" s="23"/>
      <c r="J135" s="61"/>
      <c r="K135" s="23"/>
      <c r="L135" s="23"/>
      <c r="M135" s="23"/>
      <c r="N135" s="23"/>
      <c r="O135" s="24">
        <f t="shared" si="21"/>
        <v>1</v>
      </c>
      <c r="P135" s="23">
        <f t="shared" si="22"/>
        <v>10</v>
      </c>
      <c r="Q135" s="23">
        <f t="shared" si="23"/>
        <v>0</v>
      </c>
      <c r="R135" s="60"/>
      <c r="V135" s="21"/>
    </row>
    <row r="136" spans="1:21" ht="12.75">
      <c r="A136" s="22"/>
      <c r="B136" s="22"/>
      <c r="C136" s="22"/>
      <c r="D136" s="32"/>
      <c r="E136" s="23"/>
      <c r="F136" s="25"/>
      <c r="G136" s="23"/>
      <c r="H136" s="23"/>
      <c r="I136" s="23"/>
      <c r="J136" s="61"/>
      <c r="K136" s="23"/>
      <c r="L136" s="23"/>
      <c r="M136" s="23"/>
      <c r="N136" s="23"/>
      <c r="O136" s="24"/>
      <c r="P136" s="23"/>
      <c r="Q136" s="23"/>
      <c r="R136" s="60"/>
      <c r="S136" s="3"/>
      <c r="T136" s="3"/>
      <c r="U136" s="3"/>
    </row>
    <row r="137" spans="1:18" ht="12.75">
      <c r="A137" s="65">
        <v>1</v>
      </c>
      <c r="B137" s="22" t="s">
        <v>311</v>
      </c>
      <c r="C137" s="22" t="s">
        <v>310</v>
      </c>
      <c r="D137" s="32" t="s">
        <v>276</v>
      </c>
      <c r="E137" s="23"/>
      <c r="F137" s="25"/>
      <c r="G137" s="23">
        <v>65</v>
      </c>
      <c r="H137" s="23">
        <v>10</v>
      </c>
      <c r="I137" s="23">
        <v>75.3</v>
      </c>
      <c r="J137" s="61"/>
      <c r="K137" s="23"/>
      <c r="L137" s="23">
        <v>80</v>
      </c>
      <c r="M137" s="23">
        <v>69</v>
      </c>
      <c r="N137" s="23">
        <v>81.5</v>
      </c>
      <c r="O137" s="24">
        <f aca="true" t="shared" si="24" ref="O137:O142">COUNTIF(E137:N137,"&gt;0")</f>
        <v>6</v>
      </c>
      <c r="P137" s="23">
        <f aca="true" t="shared" si="25" ref="P137:P142">SUM(E137:N137)</f>
        <v>380.8</v>
      </c>
      <c r="Q137" s="23">
        <f aca="true" t="shared" si="26" ref="Q137:Q142">IF(O137=10,P137-MIN(E137:N137),IF(O137&lt;3,0,P137))</f>
        <v>380.8</v>
      </c>
      <c r="R137" s="3" t="s">
        <v>511</v>
      </c>
    </row>
    <row r="138" spans="1:21" ht="12.75">
      <c r="A138" s="65">
        <v>2</v>
      </c>
      <c r="B138" s="22" t="s">
        <v>28</v>
      </c>
      <c r="C138" s="22" t="s">
        <v>29</v>
      </c>
      <c r="D138" s="32" t="s">
        <v>128</v>
      </c>
      <c r="E138" s="23">
        <v>78.8</v>
      </c>
      <c r="F138" s="25">
        <v>80</v>
      </c>
      <c r="G138" s="23"/>
      <c r="H138" s="23"/>
      <c r="I138" s="23"/>
      <c r="J138" s="61"/>
      <c r="K138" s="23"/>
      <c r="L138" s="23">
        <v>66.4</v>
      </c>
      <c r="M138" s="23"/>
      <c r="N138" s="23">
        <v>77.9</v>
      </c>
      <c r="O138" s="24">
        <f t="shared" si="24"/>
        <v>4</v>
      </c>
      <c r="P138" s="23">
        <f t="shared" si="25"/>
        <v>303.1</v>
      </c>
      <c r="Q138" s="23">
        <f t="shared" si="26"/>
        <v>303.1</v>
      </c>
      <c r="R138" s="60" t="s">
        <v>339</v>
      </c>
      <c r="S138" s="3"/>
      <c r="T138" s="3"/>
      <c r="U138" s="3"/>
    </row>
    <row r="139" spans="1:21" ht="12.75">
      <c r="A139" s="65">
        <v>3</v>
      </c>
      <c r="B139" s="22" t="s">
        <v>94</v>
      </c>
      <c r="C139" s="22" t="s">
        <v>95</v>
      </c>
      <c r="D139" s="32" t="s">
        <v>128</v>
      </c>
      <c r="E139" s="23">
        <v>32</v>
      </c>
      <c r="F139" s="25"/>
      <c r="G139" s="23">
        <v>21.2</v>
      </c>
      <c r="H139" s="23">
        <v>10</v>
      </c>
      <c r="I139" s="23"/>
      <c r="J139" s="61"/>
      <c r="K139" s="23">
        <v>40.1</v>
      </c>
      <c r="L139" s="23">
        <v>23.8</v>
      </c>
      <c r="M139" s="23">
        <v>40.5</v>
      </c>
      <c r="N139" s="23"/>
      <c r="O139" s="24">
        <f t="shared" si="24"/>
        <v>6</v>
      </c>
      <c r="P139" s="23">
        <f t="shared" si="25"/>
        <v>167.60000000000002</v>
      </c>
      <c r="Q139" s="23">
        <f t="shared" si="26"/>
        <v>167.60000000000002</v>
      </c>
      <c r="R139" s="60"/>
      <c r="S139" s="3"/>
      <c r="T139" s="3"/>
      <c r="U139" s="3"/>
    </row>
    <row r="140" spans="1:22" ht="12.75">
      <c r="A140" s="22" t="s">
        <v>347</v>
      </c>
      <c r="B140" s="22" t="s">
        <v>440</v>
      </c>
      <c r="C140" s="22" t="s">
        <v>439</v>
      </c>
      <c r="D140" s="32" t="s">
        <v>128</v>
      </c>
      <c r="E140" s="23"/>
      <c r="F140" s="25"/>
      <c r="G140" s="23"/>
      <c r="H140" s="23"/>
      <c r="I140" s="23">
        <v>65</v>
      </c>
      <c r="J140" s="61"/>
      <c r="K140" s="23"/>
      <c r="L140" s="23"/>
      <c r="M140" s="23"/>
      <c r="N140" s="23"/>
      <c r="O140" s="24">
        <f t="shared" si="24"/>
        <v>1</v>
      </c>
      <c r="P140" s="23">
        <f t="shared" si="25"/>
        <v>65</v>
      </c>
      <c r="Q140" s="23">
        <f t="shared" si="26"/>
        <v>0</v>
      </c>
      <c r="R140" s="60" t="s">
        <v>521</v>
      </c>
      <c r="S140" s="3"/>
      <c r="T140" s="3"/>
      <c r="U140" s="3"/>
      <c r="V140" s="58"/>
    </row>
    <row r="141" spans="1:21" ht="12.75">
      <c r="A141" s="22" t="s">
        <v>347</v>
      </c>
      <c r="B141" s="22" t="s">
        <v>175</v>
      </c>
      <c r="C141" s="22" t="s">
        <v>174</v>
      </c>
      <c r="D141" s="32" t="s">
        <v>128</v>
      </c>
      <c r="E141" s="23"/>
      <c r="F141" s="25">
        <v>50</v>
      </c>
      <c r="G141" s="23"/>
      <c r="H141" s="23"/>
      <c r="I141" s="23"/>
      <c r="J141" s="61"/>
      <c r="K141" s="23"/>
      <c r="L141" s="23"/>
      <c r="M141" s="23"/>
      <c r="N141" s="23"/>
      <c r="O141" s="24">
        <f t="shared" si="24"/>
        <v>1</v>
      </c>
      <c r="P141" s="23">
        <f t="shared" si="25"/>
        <v>50</v>
      </c>
      <c r="Q141" s="23">
        <f t="shared" si="26"/>
        <v>0</v>
      </c>
      <c r="R141" s="3" t="s">
        <v>516</v>
      </c>
      <c r="S141" s="3"/>
      <c r="T141" s="3"/>
      <c r="U141" s="3"/>
    </row>
    <row r="142" spans="1:21" ht="12.75">
      <c r="A142" s="22" t="s">
        <v>347</v>
      </c>
      <c r="B142" s="22" t="s">
        <v>438</v>
      </c>
      <c r="C142" s="22" t="s">
        <v>437</v>
      </c>
      <c r="D142" s="32" t="s">
        <v>128</v>
      </c>
      <c r="E142" s="23"/>
      <c r="F142" s="25"/>
      <c r="G142" s="23"/>
      <c r="H142" s="23"/>
      <c r="I142" s="23">
        <v>19.4</v>
      </c>
      <c r="J142" s="61"/>
      <c r="K142" s="23"/>
      <c r="L142" s="23"/>
      <c r="M142" s="23"/>
      <c r="N142" s="23"/>
      <c r="O142" s="24">
        <f t="shared" si="24"/>
        <v>1</v>
      </c>
      <c r="P142" s="23">
        <f t="shared" si="25"/>
        <v>19.4</v>
      </c>
      <c r="Q142" s="23">
        <f t="shared" si="26"/>
        <v>0</v>
      </c>
      <c r="R142" s="57"/>
      <c r="S142" s="3"/>
      <c r="T142" s="3"/>
      <c r="U142" s="3"/>
    </row>
    <row r="143" spans="1:21" ht="12.75">
      <c r="A143" s="22"/>
      <c r="B143" s="22"/>
      <c r="C143" s="22"/>
      <c r="D143" s="32"/>
      <c r="E143" s="23"/>
      <c r="F143" s="25"/>
      <c r="G143" s="23"/>
      <c r="H143" s="23"/>
      <c r="I143" s="23"/>
      <c r="J143" s="61"/>
      <c r="K143" s="23"/>
      <c r="L143" s="23"/>
      <c r="M143" s="23"/>
      <c r="N143" s="23"/>
      <c r="O143" s="24"/>
      <c r="P143" s="23"/>
      <c r="Q143" s="23"/>
      <c r="R143" s="57"/>
      <c r="S143" s="3"/>
      <c r="T143" s="3"/>
      <c r="U143" s="3"/>
    </row>
    <row r="144" spans="1:22" ht="12.75">
      <c r="A144" s="65">
        <v>1</v>
      </c>
      <c r="B144" s="22" t="s">
        <v>58</v>
      </c>
      <c r="C144" s="22" t="s">
        <v>59</v>
      </c>
      <c r="D144" s="32" t="s">
        <v>118</v>
      </c>
      <c r="E144" s="23">
        <v>80</v>
      </c>
      <c r="F144" s="25">
        <v>79.9</v>
      </c>
      <c r="G144" s="23">
        <v>80</v>
      </c>
      <c r="H144" s="23">
        <v>91.1</v>
      </c>
      <c r="I144" s="23">
        <v>100</v>
      </c>
      <c r="J144" s="61"/>
      <c r="K144" s="23">
        <v>83</v>
      </c>
      <c r="L144" s="23">
        <v>88.7</v>
      </c>
      <c r="M144" s="23">
        <v>80</v>
      </c>
      <c r="N144" s="23">
        <v>100</v>
      </c>
      <c r="O144" s="24">
        <f aca="true" t="shared" si="27" ref="O144:O161">COUNTIF(E144:N144,"&gt;0")</f>
        <v>9</v>
      </c>
      <c r="P144" s="23">
        <f aca="true" t="shared" si="28" ref="P144:P161">SUM(E144:N144)</f>
        <v>782.7</v>
      </c>
      <c r="Q144" s="23">
        <f aca="true" t="shared" si="29" ref="Q144:Q161">IF(O144=10,P144-MIN(E144:N144),IF(O144&lt;3,0,P144))</f>
        <v>782.7</v>
      </c>
      <c r="R144" s="3" t="s">
        <v>383</v>
      </c>
      <c r="S144" s="3"/>
      <c r="T144" s="3"/>
      <c r="U144" s="3"/>
      <c r="V144" s="57"/>
    </row>
    <row r="145" spans="1:22" ht="12.75">
      <c r="A145" s="65">
        <v>2</v>
      </c>
      <c r="B145" s="22" t="s">
        <v>23</v>
      </c>
      <c r="C145" s="22" t="s">
        <v>24</v>
      </c>
      <c r="D145" s="32" t="s">
        <v>118</v>
      </c>
      <c r="E145" s="23">
        <v>84.1</v>
      </c>
      <c r="F145" s="25">
        <v>78.7</v>
      </c>
      <c r="G145" s="23">
        <v>80.1</v>
      </c>
      <c r="H145" s="23">
        <v>64.2</v>
      </c>
      <c r="I145" s="23">
        <v>69.8</v>
      </c>
      <c r="J145" s="61"/>
      <c r="K145" s="23">
        <v>61.3</v>
      </c>
      <c r="L145" s="23">
        <v>69.6</v>
      </c>
      <c r="M145" s="23">
        <v>78.9</v>
      </c>
      <c r="N145" s="23">
        <v>76.1</v>
      </c>
      <c r="O145" s="24">
        <f t="shared" si="27"/>
        <v>9</v>
      </c>
      <c r="P145" s="23">
        <f t="shared" si="28"/>
        <v>662.8000000000001</v>
      </c>
      <c r="Q145" s="23">
        <f t="shared" si="29"/>
        <v>662.8000000000001</v>
      </c>
      <c r="R145" s="3"/>
      <c r="S145" s="3"/>
      <c r="T145" s="3"/>
      <c r="U145" s="3"/>
      <c r="V145" s="57"/>
    </row>
    <row r="146" spans="1:18" ht="12.75">
      <c r="A146" s="65">
        <v>3</v>
      </c>
      <c r="B146" s="22" t="s">
        <v>8</v>
      </c>
      <c r="C146" s="22" t="s">
        <v>18</v>
      </c>
      <c r="D146" s="32" t="s">
        <v>118</v>
      </c>
      <c r="E146" s="23">
        <v>92.4</v>
      </c>
      <c r="F146" s="25">
        <v>73.4</v>
      </c>
      <c r="G146" s="23">
        <v>58.2</v>
      </c>
      <c r="H146" s="23">
        <v>10</v>
      </c>
      <c r="I146" s="23">
        <v>60.9</v>
      </c>
      <c r="J146" s="61"/>
      <c r="K146" s="23">
        <v>56.6</v>
      </c>
      <c r="L146" s="23">
        <v>73.1</v>
      </c>
      <c r="M146" s="23">
        <v>64.4</v>
      </c>
      <c r="N146" s="23">
        <v>34.9</v>
      </c>
      <c r="O146" s="24">
        <f t="shared" si="27"/>
        <v>9</v>
      </c>
      <c r="P146" s="23">
        <f t="shared" si="28"/>
        <v>523.9</v>
      </c>
      <c r="Q146" s="23">
        <f t="shared" si="29"/>
        <v>523.9</v>
      </c>
      <c r="R146" s="57" t="s">
        <v>345</v>
      </c>
    </row>
    <row r="147" spans="1:18" ht="12.75">
      <c r="A147" s="22">
        <v>4</v>
      </c>
      <c r="B147" s="22" t="s">
        <v>14</v>
      </c>
      <c r="C147" s="22" t="s">
        <v>15</v>
      </c>
      <c r="D147" s="32" t="s">
        <v>118</v>
      </c>
      <c r="E147" s="23">
        <v>98.1</v>
      </c>
      <c r="F147" s="25">
        <v>92.7</v>
      </c>
      <c r="G147" s="23">
        <v>80.9</v>
      </c>
      <c r="H147" s="23">
        <v>85.2</v>
      </c>
      <c r="I147" s="23"/>
      <c r="J147" s="61"/>
      <c r="K147" s="23">
        <v>52.9</v>
      </c>
      <c r="L147" s="23">
        <v>75.1</v>
      </c>
      <c r="M147" s="23"/>
      <c r="N147" s="23"/>
      <c r="O147" s="24">
        <f t="shared" si="27"/>
        <v>6</v>
      </c>
      <c r="P147" s="23">
        <f t="shared" si="28"/>
        <v>484.9</v>
      </c>
      <c r="Q147" s="23">
        <f t="shared" si="29"/>
        <v>484.9</v>
      </c>
      <c r="R147" s="57" t="s">
        <v>384</v>
      </c>
    </row>
    <row r="148" spans="1:22" ht="12.75">
      <c r="A148" s="22">
        <v>5</v>
      </c>
      <c r="B148" s="22" t="s">
        <v>42</v>
      </c>
      <c r="C148" s="22" t="s">
        <v>43</v>
      </c>
      <c r="D148" s="32" t="s">
        <v>118</v>
      </c>
      <c r="E148" s="23">
        <v>62</v>
      </c>
      <c r="F148" s="25">
        <v>58.9</v>
      </c>
      <c r="G148" s="23">
        <v>44.2</v>
      </c>
      <c r="H148" s="23">
        <v>28.1</v>
      </c>
      <c r="I148" s="23">
        <v>41.3</v>
      </c>
      <c r="J148" s="61"/>
      <c r="K148" s="23">
        <v>33.9</v>
      </c>
      <c r="L148" s="23">
        <v>34.8</v>
      </c>
      <c r="M148" s="23">
        <v>50.3</v>
      </c>
      <c r="N148" s="23">
        <v>17.8</v>
      </c>
      <c r="O148" s="24">
        <f t="shared" si="27"/>
        <v>9</v>
      </c>
      <c r="P148" s="23">
        <f t="shared" si="28"/>
        <v>371.3</v>
      </c>
      <c r="Q148" s="23">
        <f t="shared" si="29"/>
        <v>371.3</v>
      </c>
      <c r="R148" s="59" t="s">
        <v>345</v>
      </c>
      <c r="S148" s="3"/>
      <c r="T148" s="3"/>
      <c r="U148" s="3"/>
      <c r="V148" s="57"/>
    </row>
    <row r="149" spans="1:22" ht="12.75">
      <c r="A149" s="22">
        <v>6</v>
      </c>
      <c r="B149" s="22" t="s">
        <v>75</v>
      </c>
      <c r="C149" s="22" t="s">
        <v>176</v>
      </c>
      <c r="D149" s="32" t="s">
        <v>118</v>
      </c>
      <c r="E149" s="23">
        <v>53.2</v>
      </c>
      <c r="F149" s="25">
        <v>55</v>
      </c>
      <c r="G149" s="23">
        <v>10</v>
      </c>
      <c r="H149" s="23">
        <v>41.9</v>
      </c>
      <c r="I149" s="23">
        <v>50.4</v>
      </c>
      <c r="J149" s="61"/>
      <c r="K149" s="23"/>
      <c r="L149" s="23">
        <v>53.4</v>
      </c>
      <c r="M149" s="23">
        <v>44.3</v>
      </c>
      <c r="N149" s="23">
        <v>53.1</v>
      </c>
      <c r="O149" s="24">
        <f t="shared" si="27"/>
        <v>8</v>
      </c>
      <c r="P149" s="23">
        <f t="shared" si="28"/>
        <v>361.3</v>
      </c>
      <c r="Q149" s="23">
        <f t="shared" si="29"/>
        <v>361.3</v>
      </c>
      <c r="R149" s="59" t="s">
        <v>523</v>
      </c>
      <c r="S149" s="3"/>
      <c r="T149" s="3"/>
      <c r="U149" s="3"/>
      <c r="V149" s="57"/>
    </row>
    <row r="150" spans="1:21" ht="12.75">
      <c r="A150" s="22">
        <v>7</v>
      </c>
      <c r="B150" s="22" t="s">
        <v>21</v>
      </c>
      <c r="C150" s="22" t="s">
        <v>22</v>
      </c>
      <c r="D150" s="32" t="s">
        <v>118</v>
      </c>
      <c r="E150" s="23">
        <v>86</v>
      </c>
      <c r="F150" s="25">
        <v>69.4</v>
      </c>
      <c r="G150" s="23">
        <v>51.5</v>
      </c>
      <c r="H150" s="23">
        <v>56.2</v>
      </c>
      <c r="I150" s="23"/>
      <c r="J150" s="61"/>
      <c r="K150" s="23">
        <v>50</v>
      </c>
      <c r="L150" s="23"/>
      <c r="M150" s="23"/>
      <c r="N150" s="23"/>
      <c r="O150" s="24">
        <f t="shared" si="27"/>
        <v>5</v>
      </c>
      <c r="P150" s="23">
        <f t="shared" si="28"/>
        <v>313.1</v>
      </c>
      <c r="Q150" s="23">
        <f t="shared" si="29"/>
        <v>313.1</v>
      </c>
      <c r="R150" s="59" t="s">
        <v>522</v>
      </c>
      <c r="S150" s="3"/>
      <c r="T150" s="3"/>
      <c r="U150" s="3"/>
    </row>
    <row r="151" spans="1:21" ht="12.75">
      <c r="A151" s="22">
        <v>8</v>
      </c>
      <c r="B151" s="22" t="s">
        <v>4</v>
      </c>
      <c r="C151" s="22" t="s">
        <v>5</v>
      </c>
      <c r="D151" s="32" t="s">
        <v>118</v>
      </c>
      <c r="E151" s="23">
        <v>35.4</v>
      </c>
      <c r="F151" s="25">
        <v>70.3</v>
      </c>
      <c r="G151" s="23">
        <v>77.6</v>
      </c>
      <c r="H151" s="23"/>
      <c r="I151" s="23"/>
      <c r="J151" s="61"/>
      <c r="K151" s="23"/>
      <c r="L151" s="23"/>
      <c r="M151" s="23">
        <v>71</v>
      </c>
      <c r="N151" s="23"/>
      <c r="O151" s="24">
        <f t="shared" si="27"/>
        <v>4</v>
      </c>
      <c r="P151" s="23">
        <f t="shared" si="28"/>
        <v>254.29999999999998</v>
      </c>
      <c r="Q151" s="23">
        <f t="shared" si="29"/>
        <v>254.29999999999998</v>
      </c>
      <c r="S151" s="3"/>
      <c r="T151" s="3"/>
      <c r="U151" s="3"/>
    </row>
    <row r="152" spans="1:22" ht="12.75">
      <c r="A152" s="22">
        <v>9</v>
      </c>
      <c r="B152" s="22" t="s">
        <v>79</v>
      </c>
      <c r="C152" s="22" t="s">
        <v>80</v>
      </c>
      <c r="D152" s="32" t="s">
        <v>118</v>
      </c>
      <c r="E152" s="23">
        <v>10</v>
      </c>
      <c r="F152" s="25">
        <v>65.2</v>
      </c>
      <c r="G152" s="23">
        <v>46</v>
      </c>
      <c r="H152" s="23"/>
      <c r="I152" s="23"/>
      <c r="J152" s="61"/>
      <c r="K152" s="23"/>
      <c r="L152" s="23"/>
      <c r="M152" s="23">
        <v>78.1</v>
      </c>
      <c r="N152" s="23">
        <v>51.2</v>
      </c>
      <c r="O152" s="24">
        <f t="shared" si="27"/>
        <v>5</v>
      </c>
      <c r="P152" s="23">
        <f t="shared" si="28"/>
        <v>250.5</v>
      </c>
      <c r="Q152" s="23">
        <f t="shared" si="29"/>
        <v>250.5</v>
      </c>
      <c r="R152" s="59"/>
      <c r="S152" s="3"/>
      <c r="V152" s="57"/>
    </row>
    <row r="153" spans="1:21" ht="12.75">
      <c r="A153" s="22">
        <v>10</v>
      </c>
      <c r="B153" s="22" t="s">
        <v>336</v>
      </c>
      <c r="C153" s="22" t="s">
        <v>391</v>
      </c>
      <c r="D153" s="32" t="s">
        <v>265</v>
      </c>
      <c r="E153" s="23"/>
      <c r="F153" s="25"/>
      <c r="G153" s="23"/>
      <c r="H153" s="23">
        <v>10</v>
      </c>
      <c r="I153" s="23"/>
      <c r="J153" s="61"/>
      <c r="K153" s="23">
        <v>66.2</v>
      </c>
      <c r="L153" s="23">
        <v>54.9</v>
      </c>
      <c r="M153" s="23">
        <v>100</v>
      </c>
      <c r="N153" s="23"/>
      <c r="O153" s="24">
        <f t="shared" si="27"/>
        <v>4</v>
      </c>
      <c r="P153" s="23">
        <f t="shared" si="28"/>
        <v>231.1</v>
      </c>
      <c r="Q153" s="23">
        <f t="shared" si="29"/>
        <v>231.1</v>
      </c>
      <c r="R153" s="58" t="s">
        <v>392</v>
      </c>
      <c r="T153" s="3"/>
      <c r="U153" s="3"/>
    </row>
    <row r="154" spans="1:21" ht="12.75">
      <c r="A154" s="22">
        <v>11</v>
      </c>
      <c r="B154" s="22" t="s">
        <v>52</v>
      </c>
      <c r="C154" s="22" t="s">
        <v>54</v>
      </c>
      <c r="D154" s="32" t="s">
        <v>118</v>
      </c>
      <c r="E154" s="23">
        <v>34.5</v>
      </c>
      <c r="F154" s="25">
        <v>38.2</v>
      </c>
      <c r="G154" s="23">
        <v>10</v>
      </c>
      <c r="H154" s="23"/>
      <c r="I154" s="23"/>
      <c r="J154" s="61"/>
      <c r="K154" s="23">
        <v>34.6</v>
      </c>
      <c r="L154" s="23">
        <v>33.4</v>
      </c>
      <c r="M154" s="23">
        <v>32</v>
      </c>
      <c r="N154" s="23">
        <v>15.5</v>
      </c>
      <c r="O154" s="24">
        <f t="shared" si="27"/>
        <v>7</v>
      </c>
      <c r="P154" s="23">
        <f t="shared" si="28"/>
        <v>198.20000000000002</v>
      </c>
      <c r="Q154" s="23">
        <f t="shared" si="29"/>
        <v>198.20000000000002</v>
      </c>
      <c r="R154" s="59"/>
      <c r="S154" s="3"/>
      <c r="T154" s="3"/>
      <c r="U154" s="3"/>
    </row>
    <row r="155" spans="1:21" ht="12.75">
      <c r="A155" s="22">
        <v>12</v>
      </c>
      <c r="B155" s="22" t="s">
        <v>96</v>
      </c>
      <c r="C155" s="22" t="s">
        <v>97</v>
      </c>
      <c r="D155" s="32" t="s">
        <v>118</v>
      </c>
      <c r="E155" s="23">
        <v>26.6</v>
      </c>
      <c r="F155" s="25">
        <v>28.3</v>
      </c>
      <c r="G155" s="23">
        <v>26.4</v>
      </c>
      <c r="H155" s="23">
        <v>49.2</v>
      </c>
      <c r="I155" s="23">
        <v>20.8</v>
      </c>
      <c r="J155" s="61"/>
      <c r="K155" s="23"/>
      <c r="L155" s="23"/>
      <c r="M155" s="23"/>
      <c r="N155" s="23"/>
      <c r="O155" s="24">
        <f t="shared" si="27"/>
        <v>5</v>
      </c>
      <c r="P155" s="23">
        <f t="shared" si="28"/>
        <v>151.3</v>
      </c>
      <c r="Q155" s="23">
        <f t="shared" si="29"/>
        <v>151.3</v>
      </c>
      <c r="R155" s="59"/>
      <c r="S155" s="3"/>
      <c r="T155" s="3"/>
      <c r="U155" s="3"/>
    </row>
    <row r="156" spans="1:21" ht="12.75">
      <c r="A156" s="22" t="s">
        <v>347</v>
      </c>
      <c r="B156" s="22" t="s">
        <v>382</v>
      </c>
      <c r="C156" s="22" t="s">
        <v>381</v>
      </c>
      <c r="D156" s="32" t="s">
        <v>118</v>
      </c>
      <c r="E156" s="23"/>
      <c r="F156" s="25"/>
      <c r="G156" s="23"/>
      <c r="H156" s="23">
        <v>100</v>
      </c>
      <c r="I156" s="23"/>
      <c r="J156" s="61"/>
      <c r="K156" s="23"/>
      <c r="L156" s="23"/>
      <c r="M156" s="23"/>
      <c r="N156" s="23"/>
      <c r="O156" s="24">
        <f t="shared" si="27"/>
        <v>1</v>
      </c>
      <c r="P156" s="23">
        <f t="shared" si="28"/>
        <v>100</v>
      </c>
      <c r="Q156" s="23">
        <f t="shared" si="29"/>
        <v>0</v>
      </c>
      <c r="R156" s="59" t="s">
        <v>397</v>
      </c>
      <c r="S156" s="3"/>
      <c r="T156" s="3"/>
      <c r="U156" s="3"/>
    </row>
    <row r="157" spans="1:21" ht="12.75">
      <c r="A157" s="22" t="s">
        <v>347</v>
      </c>
      <c r="B157" s="22" t="s">
        <v>425</v>
      </c>
      <c r="C157" s="22" t="s">
        <v>424</v>
      </c>
      <c r="D157" s="32" t="s">
        <v>118</v>
      </c>
      <c r="E157" s="23"/>
      <c r="F157" s="25"/>
      <c r="G157" s="23"/>
      <c r="H157" s="23"/>
      <c r="I157" s="23">
        <v>80</v>
      </c>
      <c r="J157" s="61"/>
      <c r="K157" s="23"/>
      <c r="L157" s="23"/>
      <c r="M157" s="23"/>
      <c r="N157" s="23"/>
      <c r="O157" s="24">
        <f t="shared" si="27"/>
        <v>1</v>
      </c>
      <c r="P157" s="23">
        <f t="shared" si="28"/>
        <v>80</v>
      </c>
      <c r="Q157" s="23">
        <f t="shared" si="29"/>
        <v>0</v>
      </c>
      <c r="R157" s="58" t="s">
        <v>507</v>
      </c>
      <c r="S157" s="3"/>
      <c r="T157" s="3"/>
      <c r="U157" s="3"/>
    </row>
    <row r="158" spans="1:22" ht="12.75">
      <c r="A158" s="22" t="s">
        <v>347</v>
      </c>
      <c r="B158" s="22" t="s">
        <v>427</v>
      </c>
      <c r="C158" s="22" t="s">
        <v>426</v>
      </c>
      <c r="D158" s="32" t="s">
        <v>118</v>
      </c>
      <c r="E158" s="23"/>
      <c r="F158" s="25"/>
      <c r="G158" s="23"/>
      <c r="H158" s="23"/>
      <c r="I158" s="23">
        <v>78.6</v>
      </c>
      <c r="J158" s="61"/>
      <c r="K158" s="23"/>
      <c r="L158" s="23"/>
      <c r="M158" s="23"/>
      <c r="N158" s="23"/>
      <c r="O158" s="24">
        <f t="shared" si="27"/>
        <v>1</v>
      </c>
      <c r="P158" s="23">
        <f t="shared" si="28"/>
        <v>78.6</v>
      </c>
      <c r="Q158" s="23">
        <f t="shared" si="29"/>
        <v>0</v>
      </c>
      <c r="R158" s="3" t="s">
        <v>520</v>
      </c>
      <c r="S158" s="3"/>
      <c r="T158" s="3"/>
      <c r="U158" s="3"/>
      <c r="V158" s="57"/>
    </row>
    <row r="159" spans="1:22" ht="12.75">
      <c r="A159" s="22" t="s">
        <v>347</v>
      </c>
      <c r="B159" s="22" t="s">
        <v>181</v>
      </c>
      <c r="C159" s="22" t="s">
        <v>180</v>
      </c>
      <c r="D159" s="32" t="s">
        <v>118</v>
      </c>
      <c r="E159" s="23"/>
      <c r="F159" s="25">
        <v>65</v>
      </c>
      <c r="G159" s="23"/>
      <c r="H159" s="23"/>
      <c r="I159" s="23"/>
      <c r="J159" s="61"/>
      <c r="K159" s="23"/>
      <c r="L159" s="23"/>
      <c r="M159" s="23"/>
      <c r="N159" s="23"/>
      <c r="O159" s="24">
        <f t="shared" si="27"/>
        <v>1</v>
      </c>
      <c r="P159" s="23">
        <f t="shared" si="28"/>
        <v>65</v>
      </c>
      <c r="Q159" s="23">
        <f t="shared" si="29"/>
        <v>0</v>
      </c>
      <c r="R159" s="3"/>
      <c r="S159" s="3"/>
      <c r="T159" s="3"/>
      <c r="U159" s="3"/>
      <c r="V159" s="57"/>
    </row>
    <row r="160" spans="1:22" ht="12.75">
      <c r="A160" s="22" t="s">
        <v>347</v>
      </c>
      <c r="B160" s="22" t="s">
        <v>530</v>
      </c>
      <c r="C160" s="22" t="s">
        <v>220</v>
      </c>
      <c r="D160" s="32" t="s">
        <v>118</v>
      </c>
      <c r="E160" s="23"/>
      <c r="F160" s="25"/>
      <c r="G160" s="23"/>
      <c r="H160" s="23"/>
      <c r="I160" s="23"/>
      <c r="J160" s="61"/>
      <c r="K160" s="23"/>
      <c r="L160" s="23"/>
      <c r="M160" s="23"/>
      <c r="N160" s="23">
        <v>60.4</v>
      </c>
      <c r="O160" s="24">
        <f t="shared" si="27"/>
        <v>1</v>
      </c>
      <c r="P160" s="23">
        <f t="shared" si="28"/>
        <v>60.4</v>
      </c>
      <c r="Q160" s="23">
        <f t="shared" si="29"/>
        <v>0</v>
      </c>
      <c r="R160" s="3"/>
      <c r="S160" s="3"/>
      <c r="T160" s="3"/>
      <c r="U160" s="3"/>
      <c r="V160" s="57"/>
    </row>
    <row r="161" spans="1:22" ht="12.75">
      <c r="A161" s="22" t="s">
        <v>347</v>
      </c>
      <c r="B161" s="22" t="s">
        <v>423</v>
      </c>
      <c r="C161" s="22" t="s">
        <v>422</v>
      </c>
      <c r="D161" s="32" t="s">
        <v>118</v>
      </c>
      <c r="E161" s="23"/>
      <c r="F161" s="25"/>
      <c r="G161" s="23"/>
      <c r="H161" s="23"/>
      <c r="I161" s="23">
        <v>10</v>
      </c>
      <c r="J161" s="61"/>
      <c r="K161" s="23"/>
      <c r="L161" s="23"/>
      <c r="M161" s="23"/>
      <c r="N161" s="23"/>
      <c r="O161" s="24">
        <f t="shared" si="27"/>
        <v>1</v>
      </c>
      <c r="P161" s="23">
        <f t="shared" si="28"/>
        <v>10</v>
      </c>
      <c r="Q161" s="23">
        <f t="shared" si="29"/>
        <v>0</v>
      </c>
      <c r="R161" s="3" t="s">
        <v>397</v>
      </c>
      <c r="S161" s="3"/>
      <c r="T161" s="3"/>
      <c r="U161" s="3"/>
      <c r="V161" s="57"/>
    </row>
    <row r="162" spans="1:18" ht="12.75">
      <c r="A162" s="22"/>
      <c r="B162" s="22"/>
      <c r="C162" s="22"/>
      <c r="D162" s="32"/>
      <c r="E162" s="23"/>
      <c r="F162" s="25"/>
      <c r="G162" s="23"/>
      <c r="H162" s="23"/>
      <c r="I162" s="23"/>
      <c r="J162" s="61"/>
      <c r="K162" s="23"/>
      <c r="L162" s="23"/>
      <c r="M162" s="23"/>
      <c r="N162" s="23"/>
      <c r="O162" s="24"/>
      <c r="P162" s="23"/>
      <c r="Q162" s="23"/>
      <c r="R162" s="3"/>
    </row>
    <row r="163" spans="1:18" ht="12.75">
      <c r="A163" s="65">
        <v>1</v>
      </c>
      <c r="B163" s="22" t="s">
        <v>64</v>
      </c>
      <c r="C163" s="22" t="s">
        <v>65</v>
      </c>
      <c r="D163" s="32" t="s">
        <v>275</v>
      </c>
      <c r="E163" s="23">
        <v>63.2</v>
      </c>
      <c r="F163" s="25">
        <v>58.8</v>
      </c>
      <c r="G163" s="23">
        <v>65.2</v>
      </c>
      <c r="H163" s="23">
        <v>10</v>
      </c>
      <c r="I163" s="23">
        <v>36.8</v>
      </c>
      <c r="J163" s="61"/>
      <c r="K163" s="23">
        <v>66.1</v>
      </c>
      <c r="L163" s="23">
        <v>61.8</v>
      </c>
      <c r="M163" s="23">
        <v>55.7</v>
      </c>
      <c r="N163" s="23">
        <v>47.7</v>
      </c>
      <c r="O163" s="24">
        <f>COUNTIF(E163:N163,"&gt;0")</f>
        <v>9</v>
      </c>
      <c r="P163" s="23">
        <f>SUM(E163:N163)</f>
        <v>465.3</v>
      </c>
      <c r="Q163" s="23">
        <f>IF(O163=10,P163-MIN(E163:N163),IF(O163&lt;3,0,P163))</f>
        <v>465.3</v>
      </c>
      <c r="R163" s="3"/>
    </row>
    <row r="164" spans="1:18" ht="12.75">
      <c r="A164" s="65">
        <v>2</v>
      </c>
      <c r="B164" s="22" t="s">
        <v>243</v>
      </c>
      <c r="C164" s="22" t="s">
        <v>242</v>
      </c>
      <c r="D164" s="32" t="s">
        <v>275</v>
      </c>
      <c r="E164" s="23"/>
      <c r="F164" s="25">
        <v>27.6</v>
      </c>
      <c r="G164" s="23">
        <v>50</v>
      </c>
      <c r="H164" s="23"/>
      <c r="I164" s="23">
        <v>49</v>
      </c>
      <c r="J164" s="61"/>
      <c r="K164" s="23"/>
      <c r="L164" s="23"/>
      <c r="M164" s="23">
        <v>29</v>
      </c>
      <c r="N164" s="23">
        <v>55.5</v>
      </c>
      <c r="O164" s="24">
        <f>COUNTIF(E164:N164,"&gt;0")</f>
        <v>5</v>
      </c>
      <c r="P164" s="23">
        <f>SUM(E164:N164)</f>
        <v>211.1</v>
      </c>
      <c r="Q164" s="23">
        <f>IF(O164=10,P164-MIN(E164:N164),IF(O164&lt;3,0,P164))</f>
        <v>211.1</v>
      </c>
      <c r="R164" s="3" t="s">
        <v>513</v>
      </c>
    </row>
    <row r="165" spans="1:18" ht="12.75">
      <c r="A165" s="65">
        <v>3</v>
      </c>
      <c r="B165" s="22" t="s">
        <v>225</v>
      </c>
      <c r="C165" s="22" t="s">
        <v>224</v>
      </c>
      <c r="D165" s="32" t="s">
        <v>275</v>
      </c>
      <c r="E165" s="23"/>
      <c r="F165" s="25">
        <v>46.5</v>
      </c>
      <c r="G165" s="23">
        <v>28.2</v>
      </c>
      <c r="H165" s="23"/>
      <c r="I165" s="23">
        <v>28.1</v>
      </c>
      <c r="J165" s="61"/>
      <c r="K165" s="23"/>
      <c r="L165" s="23"/>
      <c r="M165" s="23">
        <v>21.7</v>
      </c>
      <c r="N165" s="23">
        <v>24.2</v>
      </c>
      <c r="O165" s="24">
        <f>COUNTIF(E165:N165,"&gt;0")</f>
        <v>5</v>
      </c>
      <c r="P165" s="23">
        <f>SUM(E165:N165)</f>
        <v>148.70000000000002</v>
      </c>
      <c r="Q165" s="23">
        <f>IF(O165=10,P165-MIN(E165:N165),IF(O165&lt;3,0,P165))</f>
        <v>148.70000000000002</v>
      </c>
      <c r="R165" s="59" t="s">
        <v>518</v>
      </c>
    </row>
    <row r="166" spans="1:18" ht="12.75">
      <c r="A166" s="22"/>
      <c r="B166" s="22"/>
      <c r="C166" s="22"/>
      <c r="D166" s="32"/>
      <c r="E166" s="23"/>
      <c r="F166" s="25"/>
      <c r="G166" s="23"/>
      <c r="H166" s="23"/>
      <c r="I166" s="23"/>
      <c r="J166" s="61"/>
      <c r="K166" s="23"/>
      <c r="L166" s="23"/>
      <c r="M166" s="23"/>
      <c r="N166" s="23"/>
      <c r="O166" s="24"/>
      <c r="P166" s="23"/>
      <c r="Q166" s="23"/>
      <c r="R166" s="59"/>
    </row>
    <row r="167" spans="1:22" ht="12.75">
      <c r="A167" s="65">
        <v>1</v>
      </c>
      <c r="B167" s="22" t="s">
        <v>2</v>
      </c>
      <c r="C167" s="22" t="s">
        <v>3</v>
      </c>
      <c r="D167" s="32" t="s">
        <v>117</v>
      </c>
      <c r="E167" s="23">
        <v>55.6</v>
      </c>
      <c r="F167" s="25">
        <v>78.4</v>
      </c>
      <c r="G167" s="23"/>
      <c r="H167" s="26" t="s">
        <v>283</v>
      </c>
      <c r="I167" s="23">
        <v>100</v>
      </c>
      <c r="J167" s="61"/>
      <c r="K167" s="23">
        <v>100</v>
      </c>
      <c r="L167" s="23">
        <v>100</v>
      </c>
      <c r="M167" s="23">
        <v>89.6</v>
      </c>
      <c r="N167" s="23"/>
      <c r="O167" s="24">
        <f>COUNTIF(E167:N167,"&gt;0")+1</f>
        <v>7</v>
      </c>
      <c r="P167" s="23">
        <f aca="true" t="shared" si="30" ref="P167:P174">SUM(E167:N167)</f>
        <v>523.6</v>
      </c>
      <c r="Q167" s="23">
        <f aca="true" t="shared" si="31" ref="Q167:Q174">IF(O167=10,P167-MIN(E167:N167),IF(O167&lt;3,0,P167))</f>
        <v>523.6</v>
      </c>
      <c r="R167" s="59" t="s">
        <v>524</v>
      </c>
      <c r="V167" s="6"/>
    </row>
    <row r="168" spans="1:22" ht="12.75">
      <c r="A168" s="65">
        <v>2</v>
      </c>
      <c r="B168" s="22" t="s">
        <v>37</v>
      </c>
      <c r="C168" s="22" t="s">
        <v>63</v>
      </c>
      <c r="D168" s="32" t="s">
        <v>117</v>
      </c>
      <c r="E168" s="23">
        <v>67.8</v>
      </c>
      <c r="F168" s="25">
        <v>61.4</v>
      </c>
      <c r="G168" s="23">
        <v>10</v>
      </c>
      <c r="H168" s="23">
        <v>10</v>
      </c>
      <c r="I168" s="23">
        <v>75.2</v>
      </c>
      <c r="J168" s="61"/>
      <c r="K168" s="23"/>
      <c r="L168" s="23">
        <v>50.9</v>
      </c>
      <c r="M168" s="23">
        <v>65</v>
      </c>
      <c r="N168" s="23">
        <v>81.3</v>
      </c>
      <c r="O168" s="24">
        <f aca="true" t="shared" si="32" ref="O168:O174">COUNTIF(E168:N168,"&gt;0")</f>
        <v>8</v>
      </c>
      <c r="P168" s="23">
        <f t="shared" si="30"/>
        <v>421.59999999999997</v>
      </c>
      <c r="Q168" s="23">
        <f t="shared" si="31"/>
        <v>421.59999999999997</v>
      </c>
      <c r="R168" s="59" t="s">
        <v>348</v>
      </c>
      <c r="S168"/>
      <c r="T168"/>
      <c r="U168" s="2"/>
      <c r="V168" s="6"/>
    </row>
    <row r="169" spans="1:22" ht="12.75">
      <c r="A169" s="65">
        <v>3</v>
      </c>
      <c r="B169" s="22" t="s">
        <v>137</v>
      </c>
      <c r="C169" s="22" t="s">
        <v>47</v>
      </c>
      <c r="D169" s="32" t="s">
        <v>117</v>
      </c>
      <c r="E169" s="23">
        <v>10</v>
      </c>
      <c r="F169" s="25">
        <v>67</v>
      </c>
      <c r="G169" s="23">
        <v>56</v>
      </c>
      <c r="H169" s="23"/>
      <c r="I169" s="23">
        <v>33.4</v>
      </c>
      <c r="J169" s="61"/>
      <c r="K169" s="23">
        <v>61.7</v>
      </c>
      <c r="L169" s="23">
        <v>35</v>
      </c>
      <c r="M169" s="23">
        <v>42.8</v>
      </c>
      <c r="N169" s="23">
        <v>69.5</v>
      </c>
      <c r="O169" s="24">
        <f t="shared" si="32"/>
        <v>8</v>
      </c>
      <c r="P169" s="23">
        <f t="shared" si="30"/>
        <v>375.40000000000003</v>
      </c>
      <c r="Q169" s="23">
        <f t="shared" si="31"/>
        <v>375.40000000000003</v>
      </c>
      <c r="R169" s="59"/>
      <c r="S169"/>
      <c r="T169"/>
      <c r="U169" s="2"/>
      <c r="V169" s="6"/>
    </row>
    <row r="170" spans="1:22" ht="12.75">
      <c r="A170" s="22">
        <v>4</v>
      </c>
      <c r="B170" s="22" t="s">
        <v>215</v>
      </c>
      <c r="C170" s="22" t="s">
        <v>199</v>
      </c>
      <c r="D170" s="32" t="s">
        <v>117</v>
      </c>
      <c r="E170" s="23"/>
      <c r="F170" s="25">
        <v>70.8</v>
      </c>
      <c r="G170" s="23">
        <v>72.5</v>
      </c>
      <c r="H170" s="23"/>
      <c r="I170" s="23">
        <v>42.7</v>
      </c>
      <c r="J170" s="61"/>
      <c r="K170" s="23"/>
      <c r="L170" s="23">
        <v>10</v>
      </c>
      <c r="M170" s="23">
        <v>56.9</v>
      </c>
      <c r="N170" s="23">
        <v>63.3</v>
      </c>
      <c r="O170" s="24">
        <f t="shared" si="32"/>
        <v>6</v>
      </c>
      <c r="P170" s="23">
        <f t="shared" si="30"/>
        <v>316.2</v>
      </c>
      <c r="Q170" s="23">
        <f t="shared" si="31"/>
        <v>316.2</v>
      </c>
      <c r="R170" s="58" t="s">
        <v>525</v>
      </c>
      <c r="V170" s="6"/>
    </row>
    <row r="171" spans="1:18" ht="12.75">
      <c r="A171" s="22">
        <v>5</v>
      </c>
      <c r="B171" s="22" t="s">
        <v>262</v>
      </c>
      <c r="C171" s="22" t="s">
        <v>195</v>
      </c>
      <c r="D171" s="32" t="s">
        <v>117</v>
      </c>
      <c r="E171" s="23"/>
      <c r="F171" s="25">
        <v>89.3</v>
      </c>
      <c r="G171" s="23">
        <v>66.6</v>
      </c>
      <c r="H171" s="23">
        <v>10</v>
      </c>
      <c r="I171" s="23"/>
      <c r="J171" s="61"/>
      <c r="K171" s="23"/>
      <c r="L171" s="23"/>
      <c r="M171" s="23"/>
      <c r="N171" s="23"/>
      <c r="O171" s="24">
        <f t="shared" si="32"/>
        <v>3</v>
      </c>
      <c r="P171" s="23">
        <f t="shared" si="30"/>
        <v>165.89999999999998</v>
      </c>
      <c r="Q171" s="23">
        <f t="shared" si="31"/>
        <v>165.89999999999998</v>
      </c>
      <c r="R171" s="59"/>
    </row>
    <row r="172" spans="1:18" ht="12.75">
      <c r="A172" s="22">
        <v>6</v>
      </c>
      <c r="B172" s="22" t="s">
        <v>238</v>
      </c>
      <c r="C172" s="22" t="s">
        <v>239</v>
      </c>
      <c r="D172" s="32" t="s">
        <v>117</v>
      </c>
      <c r="E172" s="23"/>
      <c r="F172" s="25">
        <v>64.1</v>
      </c>
      <c r="G172" s="23"/>
      <c r="H172" s="23"/>
      <c r="I172" s="23"/>
      <c r="J172" s="61"/>
      <c r="K172" s="23"/>
      <c r="L172" s="23"/>
      <c r="M172" s="23">
        <v>49.8</v>
      </c>
      <c r="N172" s="23">
        <v>44.2</v>
      </c>
      <c r="O172" s="24">
        <f t="shared" si="32"/>
        <v>3</v>
      </c>
      <c r="P172" s="23">
        <f t="shared" si="30"/>
        <v>158.1</v>
      </c>
      <c r="Q172" s="23">
        <f t="shared" si="31"/>
        <v>158.1</v>
      </c>
      <c r="R172" s="3"/>
    </row>
    <row r="173" spans="1:18" ht="12.75">
      <c r="A173" s="22" t="s">
        <v>347</v>
      </c>
      <c r="B173" s="22" t="s">
        <v>393</v>
      </c>
      <c r="C173" s="22" t="s">
        <v>287</v>
      </c>
      <c r="D173" s="32" t="s">
        <v>117</v>
      </c>
      <c r="E173" s="23"/>
      <c r="F173" s="25"/>
      <c r="G173" s="23"/>
      <c r="H173" s="23">
        <v>80</v>
      </c>
      <c r="I173" s="23"/>
      <c r="J173" s="61"/>
      <c r="K173" s="23"/>
      <c r="L173" s="23"/>
      <c r="M173" s="23"/>
      <c r="N173" s="23"/>
      <c r="O173" s="24">
        <f t="shared" si="32"/>
        <v>1</v>
      </c>
      <c r="P173" s="23">
        <f t="shared" si="30"/>
        <v>80</v>
      </c>
      <c r="Q173" s="23">
        <f t="shared" si="31"/>
        <v>0</v>
      </c>
      <c r="R173" s="3" t="s">
        <v>394</v>
      </c>
    </row>
    <row r="174" spans="1:21" ht="12.75">
      <c r="A174" s="22" t="s">
        <v>347</v>
      </c>
      <c r="B174" s="22" t="s">
        <v>399</v>
      </c>
      <c r="C174" s="22" t="s">
        <v>253</v>
      </c>
      <c r="D174" s="32" t="s">
        <v>117</v>
      </c>
      <c r="E174" s="23"/>
      <c r="F174" s="25"/>
      <c r="G174" s="23"/>
      <c r="H174" s="23">
        <v>48.2</v>
      </c>
      <c r="I174" s="23"/>
      <c r="J174" s="61"/>
      <c r="K174" s="23"/>
      <c r="L174" s="23"/>
      <c r="M174" s="23"/>
      <c r="N174" s="23"/>
      <c r="O174" s="24">
        <f t="shared" si="32"/>
        <v>1</v>
      </c>
      <c r="P174" s="23">
        <f t="shared" si="30"/>
        <v>48.2</v>
      </c>
      <c r="Q174" s="23">
        <f t="shared" si="31"/>
        <v>0</v>
      </c>
      <c r="R174" s="3"/>
      <c r="S174"/>
      <c r="T174"/>
      <c r="U174" s="2"/>
    </row>
    <row r="175" spans="1:21" ht="12.75">
      <c r="A175" s="22"/>
      <c r="B175" s="22"/>
      <c r="C175" s="22"/>
      <c r="D175" s="32"/>
      <c r="E175" s="23"/>
      <c r="F175" s="25"/>
      <c r="G175" s="23"/>
      <c r="H175" s="23"/>
      <c r="I175" s="23"/>
      <c r="J175" s="61"/>
      <c r="K175" s="23"/>
      <c r="L175" s="23"/>
      <c r="M175" s="23"/>
      <c r="N175" s="23"/>
      <c r="O175" s="24"/>
      <c r="P175" s="23"/>
      <c r="Q175" s="23"/>
      <c r="R175" s="3"/>
      <c r="S175"/>
      <c r="T175"/>
      <c r="U175" s="2"/>
    </row>
    <row r="176" spans="1:22" ht="12.75">
      <c r="A176" s="65">
        <v>1</v>
      </c>
      <c r="B176" s="22" t="s">
        <v>66</v>
      </c>
      <c r="C176" s="22" t="s">
        <v>67</v>
      </c>
      <c r="D176" s="32" t="s">
        <v>132</v>
      </c>
      <c r="E176" s="23">
        <v>62.7</v>
      </c>
      <c r="F176" s="25">
        <v>65</v>
      </c>
      <c r="G176" s="23">
        <v>40.7</v>
      </c>
      <c r="H176" s="23">
        <v>38.4</v>
      </c>
      <c r="I176" s="23">
        <v>62.6</v>
      </c>
      <c r="J176" s="61"/>
      <c r="K176" s="23">
        <v>65</v>
      </c>
      <c r="L176" s="23">
        <v>10</v>
      </c>
      <c r="M176" s="23">
        <v>61.3</v>
      </c>
      <c r="N176" s="23">
        <v>50.4</v>
      </c>
      <c r="O176" s="24">
        <f>COUNTIF(E176:N176,"&gt;0")</f>
        <v>9</v>
      </c>
      <c r="P176" s="23">
        <f>SUM(E176:N176)</f>
        <v>456.1</v>
      </c>
      <c r="Q176" s="23">
        <f>IF(O176=10,P176-MIN(E176:N176),IF(O176&lt;3,0,P176))</f>
        <v>456.1</v>
      </c>
      <c r="R176" s="3"/>
      <c r="V176" s="6"/>
    </row>
    <row r="177" spans="1:22" ht="12.75">
      <c r="A177" s="65">
        <v>2</v>
      </c>
      <c r="B177" s="22" t="s">
        <v>40</v>
      </c>
      <c r="C177" s="22" t="s">
        <v>90</v>
      </c>
      <c r="D177" s="32" t="s">
        <v>132</v>
      </c>
      <c r="E177" s="23">
        <v>45.4</v>
      </c>
      <c r="F177" s="25">
        <v>39.8</v>
      </c>
      <c r="G177" s="23">
        <v>24.8</v>
      </c>
      <c r="H177" s="23">
        <v>21.6</v>
      </c>
      <c r="I177" s="23">
        <v>38.7</v>
      </c>
      <c r="J177" s="61"/>
      <c r="K177" s="23">
        <v>55.1</v>
      </c>
      <c r="L177" s="23">
        <v>34.2</v>
      </c>
      <c r="M177" s="23">
        <v>46.4</v>
      </c>
      <c r="N177" s="23">
        <v>40.4</v>
      </c>
      <c r="O177" s="24">
        <f>COUNTIF(E177:N177,"&gt;0")</f>
        <v>9</v>
      </c>
      <c r="P177" s="23">
        <f>SUM(E177:N177)</f>
        <v>346.4</v>
      </c>
      <c r="Q177" s="23">
        <f>IF(O177=10,P177-MIN(E177:N177),IF(O177&lt;3,0,P177))</f>
        <v>346.4</v>
      </c>
      <c r="R177" s="3"/>
      <c r="S177"/>
      <c r="T177"/>
      <c r="U177" s="2"/>
      <c r="V177" s="6"/>
    </row>
    <row r="178" spans="1:21" ht="12.75">
      <c r="A178" s="65">
        <v>3</v>
      </c>
      <c r="B178" s="22" t="s">
        <v>81</v>
      </c>
      <c r="C178" s="22" t="s">
        <v>89</v>
      </c>
      <c r="D178" s="32" t="s">
        <v>132</v>
      </c>
      <c r="E178" s="23">
        <v>46.2</v>
      </c>
      <c r="F178" s="25">
        <v>50.2</v>
      </c>
      <c r="G178" s="23">
        <v>32.4</v>
      </c>
      <c r="H178" s="23"/>
      <c r="I178" s="23">
        <v>31.4</v>
      </c>
      <c r="J178" s="61"/>
      <c r="K178" s="23"/>
      <c r="L178" s="23"/>
      <c r="M178" s="23"/>
      <c r="N178" s="23"/>
      <c r="O178" s="24">
        <f>COUNTIF(E178:N178,"&gt;0")</f>
        <v>4</v>
      </c>
      <c r="P178" s="23">
        <f>SUM(E178:N178)</f>
        <v>160.20000000000002</v>
      </c>
      <c r="Q178" s="23">
        <f>IF(O178=10,P178-MIN(E178:N178),IF(O178&lt;3,0,P178))</f>
        <v>160.20000000000002</v>
      </c>
      <c r="R178" s="3"/>
      <c r="S178"/>
      <c r="T178"/>
      <c r="U178" s="2"/>
    </row>
    <row r="179" spans="1:21" ht="12.75">
      <c r="A179" s="22" t="s">
        <v>347</v>
      </c>
      <c r="B179" s="22" t="s">
        <v>528</v>
      </c>
      <c r="C179" s="22" t="s">
        <v>529</v>
      </c>
      <c r="D179" s="32" t="s">
        <v>132</v>
      </c>
      <c r="E179" s="23"/>
      <c r="F179" s="25"/>
      <c r="G179" s="23"/>
      <c r="H179" s="23"/>
      <c r="I179" s="23"/>
      <c r="J179" s="61"/>
      <c r="K179" s="23"/>
      <c r="L179" s="23"/>
      <c r="M179" s="23"/>
      <c r="N179" s="23">
        <v>56.9</v>
      </c>
      <c r="O179" s="24">
        <f>COUNTIF(E179:N179,"&gt;0")</f>
        <v>1</v>
      </c>
      <c r="P179" s="23">
        <f>SUM(E179:N179)</f>
        <v>56.9</v>
      </c>
      <c r="Q179" s="23">
        <f>IF(O179=10,P179-MIN(E179:N179),IF(O179&lt;3,0,P179))</f>
        <v>0</v>
      </c>
      <c r="R179" s="3"/>
      <c r="S179"/>
      <c r="T179"/>
      <c r="U179" s="2"/>
    </row>
    <row r="180" spans="1:18" ht="12.75">
      <c r="A180" s="22"/>
      <c r="B180" s="22"/>
      <c r="C180" s="22"/>
      <c r="D180" s="32"/>
      <c r="E180" s="23"/>
      <c r="F180" s="25"/>
      <c r="G180" s="23"/>
      <c r="H180" s="23"/>
      <c r="I180" s="23"/>
      <c r="J180" s="61"/>
      <c r="K180" s="23"/>
      <c r="L180" s="23"/>
      <c r="M180" s="23"/>
      <c r="N180" s="23"/>
      <c r="O180" s="24"/>
      <c r="P180" s="23"/>
      <c r="Q180" s="23"/>
      <c r="R180" s="3"/>
    </row>
    <row r="181" spans="1:22" ht="12.75">
      <c r="A181" s="65">
        <v>1</v>
      </c>
      <c r="B181" s="22" t="s">
        <v>40</v>
      </c>
      <c r="C181" s="22" t="s">
        <v>41</v>
      </c>
      <c r="D181" s="32" t="s">
        <v>121</v>
      </c>
      <c r="E181" s="23">
        <v>63.6</v>
      </c>
      <c r="F181" s="25">
        <v>85.1</v>
      </c>
      <c r="G181" s="23">
        <v>78.9</v>
      </c>
      <c r="H181" s="23">
        <v>71.7</v>
      </c>
      <c r="I181" s="23">
        <v>61.5</v>
      </c>
      <c r="J181" s="61"/>
      <c r="K181" s="23">
        <v>65.6</v>
      </c>
      <c r="L181" s="23">
        <v>82.6</v>
      </c>
      <c r="M181" s="23">
        <v>80</v>
      </c>
      <c r="N181" s="23">
        <v>77.3</v>
      </c>
      <c r="O181" s="24">
        <f>COUNTIF(E181:N181,"&gt;0")</f>
        <v>9</v>
      </c>
      <c r="P181" s="23">
        <f>SUM(E181:N181)</f>
        <v>666.3</v>
      </c>
      <c r="Q181" s="23">
        <f>IF(O181=10,P181-MIN(E181:N181),IF(O181&lt;3,0,P181))</f>
        <v>666.3</v>
      </c>
      <c r="R181" s="3" t="s">
        <v>526</v>
      </c>
      <c r="S181"/>
      <c r="T181"/>
      <c r="U181" s="2"/>
      <c r="V181" s="6"/>
    </row>
    <row r="182" spans="1:22" ht="12.75">
      <c r="A182" s="65">
        <v>2</v>
      </c>
      <c r="B182" s="22" t="s">
        <v>10</v>
      </c>
      <c r="C182" s="22" t="s">
        <v>11</v>
      </c>
      <c r="D182" s="32" t="s">
        <v>121</v>
      </c>
      <c r="E182" s="23">
        <v>100</v>
      </c>
      <c r="F182" s="26">
        <v>100</v>
      </c>
      <c r="G182" s="26" t="s">
        <v>283</v>
      </c>
      <c r="H182" s="23"/>
      <c r="I182" s="23">
        <v>97.1</v>
      </c>
      <c r="J182" s="61"/>
      <c r="K182" s="23">
        <v>100</v>
      </c>
      <c r="L182" s="23"/>
      <c r="M182" s="23">
        <v>100</v>
      </c>
      <c r="N182" s="23">
        <v>86.3</v>
      </c>
      <c r="O182" s="24">
        <f>COUNTIF(E182:N182,"&gt;0")+1</f>
        <v>7</v>
      </c>
      <c r="P182" s="23">
        <f>SUM(E182:N182)</f>
        <v>583.4</v>
      </c>
      <c r="Q182" s="23">
        <f>IF(O182=10,P182-MIN(E182:N182),IF(O182&lt;3,0,P182))</f>
        <v>583.4</v>
      </c>
      <c r="R182" s="3" t="s">
        <v>513</v>
      </c>
      <c r="S182"/>
      <c r="T182"/>
      <c r="U182" s="2"/>
      <c r="V182" s="6"/>
    </row>
    <row r="183" spans="1:21" ht="12.75">
      <c r="A183" s="65">
        <v>3</v>
      </c>
      <c r="B183" s="22" t="s">
        <v>156</v>
      </c>
      <c r="C183" s="22" t="s">
        <v>157</v>
      </c>
      <c r="D183" s="32" t="s">
        <v>121</v>
      </c>
      <c r="E183" s="23">
        <v>100</v>
      </c>
      <c r="F183" s="25">
        <v>71.3</v>
      </c>
      <c r="G183" s="23"/>
      <c r="H183" s="23"/>
      <c r="I183" s="23">
        <v>10</v>
      </c>
      <c r="J183" s="61"/>
      <c r="K183" s="23">
        <v>59.5</v>
      </c>
      <c r="L183" s="23">
        <v>100</v>
      </c>
      <c r="M183" s="23">
        <v>64</v>
      </c>
      <c r="N183" s="23">
        <v>70.3</v>
      </c>
      <c r="O183" s="24">
        <f>COUNTIF(E183:N183,"&gt;0")</f>
        <v>7</v>
      </c>
      <c r="P183" s="23">
        <f>SUM(E183:N183)</f>
        <v>475.1</v>
      </c>
      <c r="Q183" s="23">
        <f>IF(O183=10,P183-MIN(E183:N183),IF(O183&lt;3,0,P183))</f>
        <v>475.1</v>
      </c>
      <c r="R183" s="3" t="s">
        <v>524</v>
      </c>
      <c r="S183"/>
      <c r="T183"/>
      <c r="U183" s="2"/>
    </row>
    <row r="184" spans="1:21" ht="12.75">
      <c r="A184" s="22">
        <v>4</v>
      </c>
      <c r="B184" s="22" t="s">
        <v>87</v>
      </c>
      <c r="C184" s="22" t="s">
        <v>88</v>
      </c>
      <c r="D184" s="32" t="s">
        <v>121</v>
      </c>
      <c r="E184" s="23">
        <v>47.4</v>
      </c>
      <c r="F184" s="25">
        <v>58.4</v>
      </c>
      <c r="G184" s="23">
        <v>66.2</v>
      </c>
      <c r="H184" s="23">
        <v>49.1</v>
      </c>
      <c r="I184" s="23">
        <v>36</v>
      </c>
      <c r="J184" s="61"/>
      <c r="K184" s="23">
        <v>65.8</v>
      </c>
      <c r="L184" s="23">
        <v>42</v>
      </c>
      <c r="M184" s="23">
        <v>39.5</v>
      </c>
      <c r="N184" s="23">
        <v>33.3</v>
      </c>
      <c r="O184" s="24">
        <f>COUNTIF(E184:N184,"&gt;0")</f>
        <v>9</v>
      </c>
      <c r="P184" s="23">
        <f>SUM(E184:N184)</f>
        <v>437.70000000000005</v>
      </c>
      <c r="Q184" s="23">
        <f>IF(O184=10,P184-MIN(E184:N184),IF(O184&lt;3,0,P184))</f>
        <v>437.70000000000005</v>
      </c>
      <c r="R184" s="3"/>
      <c r="S184"/>
      <c r="T184"/>
      <c r="U184" s="2"/>
    </row>
    <row r="185" spans="1:21" ht="12.75">
      <c r="A185" s="65"/>
      <c r="B185" s="22" t="s">
        <v>531</v>
      </c>
      <c r="C185" s="22" t="s">
        <v>424</v>
      </c>
      <c r="D185" s="32" t="s">
        <v>121</v>
      </c>
      <c r="E185" s="23"/>
      <c r="F185" s="25"/>
      <c r="G185" s="23"/>
      <c r="H185" s="23"/>
      <c r="I185" s="23"/>
      <c r="J185" s="61"/>
      <c r="K185" s="23"/>
      <c r="L185" s="23"/>
      <c r="M185" s="23"/>
      <c r="N185" s="23">
        <v>57.7</v>
      </c>
      <c r="O185" s="24">
        <f>COUNTIF(E185:N185,"&gt;0")</f>
        <v>1</v>
      </c>
      <c r="P185" s="23">
        <f>SUM(E185:N185)</f>
        <v>57.7</v>
      </c>
      <c r="Q185" s="23">
        <f>IF(O185=10,P185-MIN(E185:N185),IF(O185&lt;3,0,P185))</f>
        <v>0</v>
      </c>
      <c r="R185" s="3"/>
      <c r="S185"/>
      <c r="T185"/>
      <c r="U185" s="2"/>
    </row>
    <row r="186" spans="1:21" ht="12.75">
      <c r="A186" s="22"/>
      <c r="B186" s="22"/>
      <c r="C186" s="22"/>
      <c r="D186" s="32"/>
      <c r="E186" s="23"/>
      <c r="F186" s="25"/>
      <c r="G186" s="23"/>
      <c r="H186" s="23"/>
      <c r="I186" s="23"/>
      <c r="J186" s="61"/>
      <c r="K186" s="23"/>
      <c r="L186" s="23"/>
      <c r="M186" s="23"/>
      <c r="N186" s="23"/>
      <c r="O186" s="24"/>
      <c r="P186" s="23"/>
      <c r="Q186" s="23"/>
      <c r="R186" s="3"/>
      <c r="S186"/>
      <c r="T186"/>
      <c r="U186" s="2"/>
    </row>
    <row r="187" spans="1:21" ht="12.75">
      <c r="A187" s="65">
        <v>1</v>
      </c>
      <c r="B187" s="22" t="s">
        <v>21</v>
      </c>
      <c r="C187" s="22" t="s">
        <v>112</v>
      </c>
      <c r="D187" s="32" t="s">
        <v>135</v>
      </c>
      <c r="E187" s="23">
        <v>42.1</v>
      </c>
      <c r="F187" s="25">
        <v>22.2</v>
      </c>
      <c r="G187" s="23">
        <v>37.444231994901216</v>
      </c>
      <c r="H187" s="23">
        <v>50</v>
      </c>
      <c r="I187" s="23">
        <v>24.8</v>
      </c>
      <c r="J187" s="61"/>
      <c r="K187" s="23">
        <v>25.2</v>
      </c>
      <c r="L187" s="23">
        <v>10</v>
      </c>
      <c r="M187" s="23">
        <v>24.7</v>
      </c>
      <c r="N187" s="23">
        <v>31.7</v>
      </c>
      <c r="O187" s="24">
        <f>COUNTIF(E187:N187,"&gt;0")</f>
        <v>9</v>
      </c>
      <c r="P187" s="23">
        <f>SUM(E187:N187)</f>
        <v>268.1442319949012</v>
      </c>
      <c r="Q187" s="23">
        <f>IF(O187=10,P187-MIN(E187:N187),IF(O187&lt;3,0,P187))</f>
        <v>268.1442319949012</v>
      </c>
      <c r="R187" s="3"/>
      <c r="S187"/>
      <c r="T187"/>
      <c r="U187" s="2"/>
    </row>
    <row r="188" spans="1:21" ht="12.75">
      <c r="A188" s="22" t="s">
        <v>347</v>
      </c>
      <c r="B188" s="22" t="s">
        <v>473</v>
      </c>
      <c r="C188" s="22" t="s">
        <v>472</v>
      </c>
      <c r="D188" s="32" t="s">
        <v>135</v>
      </c>
      <c r="E188" s="23"/>
      <c r="F188" s="25"/>
      <c r="G188" s="23"/>
      <c r="H188" s="23"/>
      <c r="I188" s="23"/>
      <c r="J188" s="61"/>
      <c r="K188" s="23"/>
      <c r="L188" s="23"/>
      <c r="M188" s="23">
        <v>31.5</v>
      </c>
      <c r="N188" s="23"/>
      <c r="O188" s="24">
        <f>COUNTIF(E188:N188,"&gt;0")</f>
        <v>1</v>
      </c>
      <c r="P188" s="23">
        <f>SUM(E188:N188)</f>
        <v>31.5</v>
      </c>
      <c r="Q188" s="23">
        <f>IF(O188=10,P188-MIN(E188:N188),IF(O188&lt;3,0,P188))</f>
        <v>0</v>
      </c>
      <c r="R188" s="3"/>
      <c r="S188"/>
      <c r="T188"/>
      <c r="U188" s="2"/>
    </row>
    <row r="189" spans="1:21" ht="12.75">
      <c r="A189" s="22"/>
      <c r="B189" s="22"/>
      <c r="C189" s="22"/>
      <c r="D189" s="32"/>
      <c r="E189" s="23"/>
      <c r="F189" s="25"/>
      <c r="G189" s="23"/>
      <c r="H189" s="23"/>
      <c r="I189" s="23"/>
      <c r="J189" s="61"/>
      <c r="K189" s="23"/>
      <c r="L189" s="23"/>
      <c r="M189" s="23"/>
      <c r="N189" s="23"/>
      <c r="O189" s="24"/>
      <c r="P189" s="23"/>
      <c r="Q189" s="23"/>
      <c r="R189" s="3"/>
      <c r="S189"/>
      <c r="T189"/>
      <c r="U189" s="2"/>
    </row>
    <row r="190" spans="1:22" ht="12.75">
      <c r="A190" s="65">
        <v>1</v>
      </c>
      <c r="B190" s="22" t="s">
        <v>85</v>
      </c>
      <c r="C190" s="22" t="s">
        <v>86</v>
      </c>
      <c r="D190" s="32" t="s">
        <v>123</v>
      </c>
      <c r="E190" s="23">
        <v>47.6</v>
      </c>
      <c r="F190" s="25">
        <v>50.2</v>
      </c>
      <c r="G190" s="23">
        <v>100</v>
      </c>
      <c r="H190" s="23">
        <v>100</v>
      </c>
      <c r="I190" s="23"/>
      <c r="J190" s="61"/>
      <c r="K190" s="23">
        <v>62.7</v>
      </c>
      <c r="L190" s="23">
        <v>39.8</v>
      </c>
      <c r="M190" s="23">
        <v>39.5</v>
      </c>
      <c r="N190" s="23">
        <v>45.4</v>
      </c>
      <c r="O190" s="24">
        <f>COUNTIF(E190:N190,"&gt;0")</f>
        <v>8</v>
      </c>
      <c r="P190" s="23">
        <f>SUM(E190:N190)</f>
        <v>485.2</v>
      </c>
      <c r="Q190" s="23">
        <f>IF(O190=10,P190-MIN(E190:N190),IF(O190&lt;3,0,P190))</f>
        <v>485.2</v>
      </c>
      <c r="R190" s="3"/>
      <c r="V190" s="6"/>
    </row>
    <row r="191" spans="1:22" ht="12.75">
      <c r="A191" s="65">
        <v>2</v>
      </c>
      <c r="B191" s="22" t="s">
        <v>21</v>
      </c>
      <c r="C191" s="22" t="s">
        <v>72</v>
      </c>
      <c r="D191" s="32" t="s">
        <v>123</v>
      </c>
      <c r="E191" s="23">
        <v>59.4</v>
      </c>
      <c r="F191" s="25">
        <v>66.3</v>
      </c>
      <c r="G191" s="23">
        <v>35</v>
      </c>
      <c r="H191" s="23">
        <v>63.8</v>
      </c>
      <c r="I191" s="23">
        <v>40.2</v>
      </c>
      <c r="J191" s="61"/>
      <c r="K191" s="23">
        <v>65.6</v>
      </c>
      <c r="L191" s="23">
        <v>26.6</v>
      </c>
      <c r="M191" s="23">
        <v>49.5</v>
      </c>
      <c r="N191" s="23">
        <v>25.1</v>
      </c>
      <c r="O191" s="24">
        <f>COUNTIF(E191:N191,"&gt;0")</f>
        <v>9</v>
      </c>
      <c r="P191" s="23">
        <f>SUM(E191:N191)</f>
        <v>431.5</v>
      </c>
      <c r="Q191" s="23">
        <f>IF(O191=10,P191-MIN(E191:N191),IF(O191&lt;3,0,P191))</f>
        <v>431.5</v>
      </c>
      <c r="R191" s="3"/>
      <c r="S191"/>
      <c r="T191"/>
      <c r="U191" s="2"/>
      <c r="V191" s="6"/>
    </row>
    <row r="192" spans="1:22" ht="12.75">
      <c r="A192" s="65">
        <v>3</v>
      </c>
      <c r="B192" s="22" t="s">
        <v>4</v>
      </c>
      <c r="C192" s="22" t="s">
        <v>60</v>
      </c>
      <c r="D192" s="32" t="s">
        <v>123</v>
      </c>
      <c r="E192" s="23">
        <v>70.2</v>
      </c>
      <c r="F192" s="25">
        <v>68.6</v>
      </c>
      <c r="G192" s="23">
        <v>52.5</v>
      </c>
      <c r="H192" s="23">
        <v>67</v>
      </c>
      <c r="I192" s="23">
        <v>39.5</v>
      </c>
      <c r="J192" s="61"/>
      <c r="K192" s="23"/>
      <c r="L192" s="23"/>
      <c r="M192" s="23">
        <v>58.1</v>
      </c>
      <c r="N192" s="23">
        <v>65.2</v>
      </c>
      <c r="O192" s="24">
        <f>COUNTIF(E192:N192,"&gt;0")</f>
        <v>7</v>
      </c>
      <c r="P192" s="23">
        <f>SUM(E192:N192)</f>
        <v>421.1</v>
      </c>
      <c r="Q192" s="23">
        <f>IF(O192=10,P192-MIN(E192:N192),IF(O192&lt;3,0,P192))</f>
        <v>421.1</v>
      </c>
      <c r="R192" s="3"/>
      <c r="V192" s="6"/>
    </row>
    <row r="193" spans="1:17" ht="12.75">
      <c r="A193" s="22">
        <v>4</v>
      </c>
      <c r="B193" s="22" t="s">
        <v>83</v>
      </c>
      <c r="C193" s="22" t="s">
        <v>84</v>
      </c>
      <c r="D193" s="32" t="s">
        <v>123</v>
      </c>
      <c r="E193" s="23">
        <v>47.7</v>
      </c>
      <c r="F193" s="25">
        <v>63.6</v>
      </c>
      <c r="G193" s="23">
        <v>45.6</v>
      </c>
      <c r="H193" s="23">
        <v>10</v>
      </c>
      <c r="I193" s="23">
        <v>33.5</v>
      </c>
      <c r="J193" s="61"/>
      <c r="K193" s="23">
        <v>61.3</v>
      </c>
      <c r="L193" s="23">
        <v>34.8</v>
      </c>
      <c r="M193" s="23">
        <v>41.9</v>
      </c>
      <c r="N193" s="23">
        <v>60.4</v>
      </c>
      <c r="O193" s="24">
        <f>COUNTIF(E193:N193,"&gt;0")</f>
        <v>9</v>
      </c>
      <c r="P193" s="23">
        <f>SUM(E193:N193)</f>
        <v>398.79999999999995</v>
      </c>
      <c r="Q193" s="23">
        <f>IF(O193=10,P193-MIN(E193:N193),IF(O193&lt;3,0,P193))</f>
        <v>398.79999999999995</v>
      </c>
    </row>
    <row r="194" spans="1:17" ht="12.75">
      <c r="A194" s="22" t="s">
        <v>347</v>
      </c>
      <c r="B194" s="22" t="s">
        <v>429</v>
      </c>
      <c r="C194" s="22" t="s">
        <v>428</v>
      </c>
      <c r="D194" s="32" t="s">
        <v>123</v>
      </c>
      <c r="E194" s="23"/>
      <c r="F194" s="25"/>
      <c r="G194" s="23"/>
      <c r="H194" s="23"/>
      <c r="I194" s="23">
        <v>32.3</v>
      </c>
      <c r="J194" s="61"/>
      <c r="K194" s="23"/>
      <c r="L194" s="23"/>
      <c r="M194" s="23"/>
      <c r="N194" s="23"/>
      <c r="O194" s="24">
        <f>COUNTIF(E194:N194,"&gt;0")</f>
        <v>1</v>
      </c>
      <c r="P194" s="23">
        <f>SUM(E194:N194)</f>
        <v>32.3</v>
      </c>
      <c r="Q194" s="23">
        <f>IF(O194=10,P194-MIN(E194:N194),IF(O194&lt;3,0,P194))</f>
        <v>0</v>
      </c>
    </row>
    <row r="195" spans="1:17" ht="12.75">
      <c r="A195" s="22"/>
      <c r="B195" s="22"/>
      <c r="C195" s="22"/>
      <c r="D195" s="32"/>
      <c r="E195" s="23"/>
      <c r="F195" s="25"/>
      <c r="G195" s="23"/>
      <c r="H195" s="23"/>
      <c r="I195" s="23"/>
      <c r="J195" s="61"/>
      <c r="K195" s="23"/>
      <c r="L195" s="23"/>
      <c r="M195" s="23"/>
      <c r="N195" s="23"/>
      <c r="O195" s="24"/>
      <c r="P195" s="23"/>
      <c r="Q195" s="23"/>
    </row>
    <row r="196" spans="1:17" ht="12.75">
      <c r="A196" s="65">
        <v>1</v>
      </c>
      <c r="B196" s="22" t="s">
        <v>108</v>
      </c>
      <c r="C196" s="22" t="s">
        <v>109</v>
      </c>
      <c r="D196" s="32" t="s">
        <v>133</v>
      </c>
      <c r="E196" s="23">
        <v>48.5</v>
      </c>
      <c r="F196" s="25">
        <v>26.9</v>
      </c>
      <c r="G196" s="23">
        <v>41.1</v>
      </c>
      <c r="H196" s="23"/>
      <c r="I196" s="23">
        <v>34.1</v>
      </c>
      <c r="J196" s="61"/>
      <c r="K196" s="23"/>
      <c r="L196" s="23"/>
      <c r="M196" s="23"/>
      <c r="N196" s="23"/>
      <c r="O196" s="24">
        <f>COUNTIF(E196:N196,"&gt;0")</f>
        <v>4</v>
      </c>
      <c r="P196" s="23">
        <f>SUM(E196:N196)</f>
        <v>150.6</v>
      </c>
      <c r="Q196" s="23">
        <f>IF(O196=10,P196-MIN(E196:N196),IF(O196&lt;3,0,P196))</f>
        <v>150.6</v>
      </c>
    </row>
    <row r="197" spans="1:17" ht="12.75">
      <c r="A197" s="65">
        <v>2</v>
      </c>
      <c r="B197" s="22" t="s">
        <v>114</v>
      </c>
      <c r="C197" s="22" t="s">
        <v>115</v>
      </c>
      <c r="D197" s="32" t="s">
        <v>133</v>
      </c>
      <c r="E197" s="23">
        <v>22</v>
      </c>
      <c r="F197" s="25"/>
      <c r="G197" s="23"/>
      <c r="H197" s="23">
        <v>38.5</v>
      </c>
      <c r="I197" s="23">
        <v>17.8</v>
      </c>
      <c r="J197" s="61"/>
      <c r="K197" s="23"/>
      <c r="L197" s="23"/>
      <c r="M197" s="23">
        <v>14.5</v>
      </c>
      <c r="N197" s="23">
        <v>20.6</v>
      </c>
      <c r="O197" s="24">
        <f>COUNTIF(E197:N197,"&gt;0")</f>
        <v>5</v>
      </c>
      <c r="P197" s="23">
        <f>SUM(E197:N197)</f>
        <v>113.4</v>
      </c>
      <c r="Q197" s="23">
        <f>IF(O197=10,P197-MIN(E197:N197),IF(O197&lt;3,0,P197))</f>
        <v>113.4</v>
      </c>
    </row>
    <row r="198" spans="1:17" ht="12.75">
      <c r="A198" s="22"/>
      <c r="B198" s="22"/>
      <c r="C198" s="22"/>
      <c r="D198" s="32"/>
      <c r="E198" s="23"/>
      <c r="F198" s="25"/>
      <c r="G198" s="23"/>
      <c r="H198" s="23"/>
      <c r="I198" s="23"/>
      <c r="J198" s="61"/>
      <c r="K198" s="23"/>
      <c r="L198" s="23"/>
      <c r="M198" s="23"/>
      <c r="N198" s="23"/>
      <c r="O198" s="24"/>
      <c r="P198" s="23"/>
      <c r="Q198" s="23"/>
    </row>
    <row r="199" spans="1:17" ht="12.75">
      <c r="A199" s="65">
        <v>1</v>
      </c>
      <c r="B199" s="22" t="s">
        <v>91</v>
      </c>
      <c r="C199" s="22" t="s">
        <v>92</v>
      </c>
      <c r="D199" s="32" t="s">
        <v>126</v>
      </c>
      <c r="E199" s="23">
        <v>37.1</v>
      </c>
      <c r="F199" s="25">
        <v>26.3</v>
      </c>
      <c r="G199" s="23">
        <v>31.5</v>
      </c>
      <c r="H199" s="23">
        <v>19.7</v>
      </c>
      <c r="I199" s="23">
        <v>22.7</v>
      </c>
      <c r="J199" s="61"/>
      <c r="K199" s="23">
        <v>47.7</v>
      </c>
      <c r="L199" s="23">
        <v>17.3</v>
      </c>
      <c r="M199" s="23">
        <v>33.9</v>
      </c>
      <c r="N199" s="23">
        <v>20.7</v>
      </c>
      <c r="O199" s="24">
        <f>COUNTIF(E199:N199,"&gt;0")</f>
        <v>9</v>
      </c>
      <c r="P199" s="23">
        <f>SUM(E199:N199)</f>
        <v>256.90000000000003</v>
      </c>
      <c r="Q199" s="23">
        <f>IF(O199=10,P199-MIN(E199:N199),IF(O199&lt;3,0,P199))</f>
        <v>256.90000000000003</v>
      </c>
    </row>
    <row r="200" spans="1:17" ht="12.75">
      <c r="A200" s="22"/>
      <c r="B200" s="22"/>
      <c r="C200" s="22"/>
      <c r="D200" s="32"/>
      <c r="E200" s="23"/>
      <c r="F200" s="25"/>
      <c r="G200" s="23"/>
      <c r="H200" s="23"/>
      <c r="I200" s="23"/>
      <c r="J200" s="61"/>
      <c r="K200" s="23"/>
      <c r="L200" s="23"/>
      <c r="M200" s="23"/>
      <c r="N200" s="23"/>
      <c r="O200" s="24"/>
      <c r="P200" s="23"/>
      <c r="Q200" s="23"/>
    </row>
    <row r="201" spans="1:18" ht="12.75">
      <c r="A201" s="22"/>
      <c r="B201" s="22" t="s">
        <v>30</v>
      </c>
      <c r="C201" s="22" t="s">
        <v>93</v>
      </c>
      <c r="D201" s="32" t="s">
        <v>264</v>
      </c>
      <c r="E201" s="23">
        <v>34.3</v>
      </c>
      <c r="F201" s="25">
        <v>34.5</v>
      </c>
      <c r="G201" s="23">
        <v>44.1</v>
      </c>
      <c r="H201" s="23">
        <v>49.8</v>
      </c>
      <c r="I201" s="23"/>
      <c r="J201" s="61"/>
      <c r="K201" s="23"/>
      <c r="L201" s="23"/>
      <c r="M201" s="23"/>
      <c r="N201" s="23">
        <v>16.8</v>
      </c>
      <c r="O201" s="24">
        <f aca="true" t="shared" si="33" ref="O201:O206">COUNTIF(E201:N201,"&gt;0")</f>
        <v>5</v>
      </c>
      <c r="P201" s="23">
        <f aca="true" t="shared" si="34" ref="P201:P206">SUM(E201:N201)</f>
        <v>179.5</v>
      </c>
      <c r="Q201" s="23">
        <f aca="true" t="shared" si="35" ref="Q201:Q206">IF(O201=10,P201-MIN(E201:N201),IF(O201&lt;3,0,P201))</f>
        <v>179.5</v>
      </c>
      <c r="R201" s="57" t="s">
        <v>355</v>
      </c>
    </row>
    <row r="202" spans="1:18" ht="12.75">
      <c r="A202" s="22"/>
      <c r="B202" s="22" t="s">
        <v>58</v>
      </c>
      <c r="C202" s="22" t="s">
        <v>105</v>
      </c>
      <c r="D202" s="32" t="s">
        <v>264</v>
      </c>
      <c r="E202" s="23">
        <v>53.8</v>
      </c>
      <c r="F202" s="25"/>
      <c r="G202" s="23">
        <v>38.6</v>
      </c>
      <c r="H202" s="23"/>
      <c r="I202" s="23">
        <v>18.3</v>
      </c>
      <c r="J202" s="61"/>
      <c r="K202" s="23"/>
      <c r="L202" s="23"/>
      <c r="M202" s="23"/>
      <c r="N202" s="23">
        <v>57.9</v>
      </c>
      <c r="O202" s="24">
        <f t="shared" si="33"/>
        <v>4</v>
      </c>
      <c r="P202" s="23">
        <f t="shared" si="34"/>
        <v>168.6</v>
      </c>
      <c r="Q202" s="23">
        <f t="shared" si="35"/>
        <v>168.6</v>
      </c>
      <c r="R202" s="58" t="s">
        <v>527</v>
      </c>
    </row>
    <row r="203" spans="1:22" ht="12.75">
      <c r="A203" s="22"/>
      <c r="B203" s="22" t="s">
        <v>235</v>
      </c>
      <c r="C203" s="22" t="s">
        <v>234</v>
      </c>
      <c r="D203" s="32" t="s">
        <v>264</v>
      </c>
      <c r="E203" s="23"/>
      <c r="F203" s="25">
        <v>30.2</v>
      </c>
      <c r="G203" s="23"/>
      <c r="H203" s="23">
        <v>49.3</v>
      </c>
      <c r="I203" s="23">
        <v>27.5</v>
      </c>
      <c r="J203" s="61"/>
      <c r="K203" s="23"/>
      <c r="L203" s="23"/>
      <c r="M203" s="23">
        <v>10</v>
      </c>
      <c r="N203" s="23">
        <v>16.6</v>
      </c>
      <c r="O203" s="24">
        <f t="shared" si="33"/>
        <v>5</v>
      </c>
      <c r="P203" s="23">
        <f t="shared" si="34"/>
        <v>133.6</v>
      </c>
      <c r="Q203" s="23">
        <f t="shared" si="35"/>
        <v>133.6</v>
      </c>
      <c r="R203" s="57" t="s">
        <v>355</v>
      </c>
      <c r="V203" s="57"/>
    </row>
    <row r="204" spans="1:18" ht="12.75">
      <c r="A204" s="22"/>
      <c r="B204" s="22" t="s">
        <v>232</v>
      </c>
      <c r="C204" s="22" t="s">
        <v>257</v>
      </c>
      <c r="D204" s="32" t="s">
        <v>264</v>
      </c>
      <c r="E204" s="23">
        <v>65</v>
      </c>
      <c r="F204" s="25">
        <v>40.6</v>
      </c>
      <c r="G204" s="23"/>
      <c r="H204" s="23"/>
      <c r="I204" s="23"/>
      <c r="J204" s="61"/>
      <c r="K204" s="23"/>
      <c r="L204" s="23"/>
      <c r="M204" s="23"/>
      <c r="N204" s="23"/>
      <c r="O204" s="24">
        <f t="shared" si="33"/>
        <v>2</v>
      </c>
      <c r="P204" s="23">
        <f t="shared" si="34"/>
        <v>105.6</v>
      </c>
      <c r="Q204" s="23">
        <f t="shared" si="35"/>
        <v>0</v>
      </c>
      <c r="R204" s="58" t="s">
        <v>339</v>
      </c>
    </row>
    <row r="205" spans="1:17" ht="12.75">
      <c r="A205" s="22"/>
      <c r="B205" s="22" t="s">
        <v>113</v>
      </c>
      <c r="C205" s="22" t="s">
        <v>138</v>
      </c>
      <c r="D205" s="32" t="s">
        <v>264</v>
      </c>
      <c r="E205" s="23">
        <v>40.4</v>
      </c>
      <c r="F205" s="25"/>
      <c r="G205" s="23"/>
      <c r="H205" s="23"/>
      <c r="I205" s="23"/>
      <c r="J205" s="61"/>
      <c r="K205" s="23"/>
      <c r="L205" s="23"/>
      <c r="M205" s="23"/>
      <c r="N205" s="23"/>
      <c r="O205" s="24">
        <f t="shared" si="33"/>
        <v>1</v>
      </c>
      <c r="P205" s="23">
        <f t="shared" si="34"/>
        <v>40.4</v>
      </c>
      <c r="Q205" s="23">
        <f t="shared" si="35"/>
        <v>0</v>
      </c>
    </row>
    <row r="206" spans="1:17" ht="12.75">
      <c r="A206" s="22"/>
      <c r="B206" s="22" t="s">
        <v>418</v>
      </c>
      <c r="C206" s="22" t="s">
        <v>445</v>
      </c>
      <c r="D206" s="32" t="s">
        <v>264</v>
      </c>
      <c r="E206" s="23"/>
      <c r="F206" s="25"/>
      <c r="G206" s="23"/>
      <c r="H206" s="23"/>
      <c r="I206" s="23"/>
      <c r="J206" s="61"/>
      <c r="K206" s="23">
        <v>30</v>
      </c>
      <c r="L206" s="23"/>
      <c r="M206" s="23"/>
      <c r="N206" s="23"/>
      <c r="O206" s="24">
        <f t="shared" si="33"/>
        <v>1</v>
      </c>
      <c r="P206" s="23">
        <f t="shared" si="34"/>
        <v>30</v>
      </c>
      <c r="Q206" s="23">
        <f t="shared" si="35"/>
        <v>0</v>
      </c>
    </row>
    <row r="207" spans="2:6" ht="12.75">
      <c r="B207" s="4"/>
      <c r="D207" s="4"/>
      <c r="E207" s="54"/>
      <c r="F207" s="6"/>
    </row>
    <row r="208" spans="2:6" ht="12.75">
      <c r="B208" s="4"/>
      <c r="C208" s="4"/>
      <c r="D208" s="4"/>
      <c r="E208" s="54"/>
      <c r="F208" s="6"/>
    </row>
  </sheetData>
  <sheetProtection/>
  <mergeCells count="1">
    <mergeCell ref="A1:Q1"/>
  </mergeCells>
  <conditionalFormatting sqref="B171:C171">
    <cfRule type="expression" priority="9" dxfId="0" stopIfTrue="1">
      <formula>#REF!&gt;$O$2-1</formula>
    </cfRule>
  </conditionalFormatting>
  <conditionalFormatting sqref="B32:B33 C32:Q34 D9:Q9 B41 B43:B45 C41:Q45 B35:Q40 B10:Q13 B6:Q8 D57:Q62 B84:C99 D82:Q82 E84:E115 B101:C113 B46:Q56 B63:Q70 B115:C123 E117:E123 D84:D123 F84:Q123 B172:C178 B124:Q160 D162:Q178 B162:C170 B180:Q184 B186:Q206 B72:Q81 B15:Q22 B24:Q31">
    <cfRule type="expression" priority="10" dxfId="0" stopIfTrue="1">
      <formula>$O6&gt;$O$2-1</formula>
    </cfRule>
  </conditionalFormatting>
  <conditionalFormatting sqref="B34 B42">
    <cfRule type="expression" priority="11" dxfId="0" stopIfTrue="1">
      <formula>$O33&gt;$O$2-1</formula>
    </cfRule>
  </conditionalFormatting>
  <conditionalFormatting sqref="O4">
    <cfRule type="cellIs" priority="12" dxfId="7" operator="equal" stopIfTrue="1">
      <formula>10</formula>
    </cfRule>
  </conditionalFormatting>
  <conditionalFormatting sqref="B179:Q179">
    <cfRule type="expression" priority="8" dxfId="0" stopIfTrue="1">
      <formula>$O179&gt;$O$2-1</formula>
    </cfRule>
  </conditionalFormatting>
  <conditionalFormatting sqref="B161:Q161">
    <cfRule type="expression" priority="7" dxfId="0" stopIfTrue="1">
      <formula>$O161&gt;$O$2-1</formula>
    </cfRule>
  </conditionalFormatting>
  <conditionalFormatting sqref="B185:Q185">
    <cfRule type="expression" priority="5" dxfId="0" stopIfTrue="1">
      <formula>$O185&gt;$O$2-1</formula>
    </cfRule>
  </conditionalFormatting>
  <conditionalFormatting sqref="D83:Q83">
    <cfRule type="expression" priority="4" dxfId="0" stopIfTrue="1">
      <formula>$O83&gt;$O$2-1</formula>
    </cfRule>
  </conditionalFormatting>
  <conditionalFormatting sqref="B71:Q71">
    <cfRule type="expression" priority="3" dxfId="0" stopIfTrue="1">
      <formula>$O71&gt;$O$2-1</formula>
    </cfRule>
  </conditionalFormatting>
  <conditionalFormatting sqref="B14:Q14">
    <cfRule type="expression" priority="2" dxfId="0" stopIfTrue="1">
      <formula>$O14&gt;$O$2-1</formula>
    </cfRule>
  </conditionalFormatting>
  <conditionalFormatting sqref="B23:Q23">
    <cfRule type="expression" priority="1" dxfId="0" stopIfTrue="1">
      <formula>$O23&gt;$O$2-1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9" sqref="A9:G62"/>
    </sheetView>
  </sheetViews>
  <sheetFormatPr defaultColWidth="9.140625" defaultRowHeight="12.75"/>
  <cols>
    <col min="1" max="1" width="8.57421875" style="0" bestFit="1" customWidth="1"/>
    <col min="2" max="2" width="12.57421875" style="0" bestFit="1" customWidth="1"/>
    <col min="3" max="3" width="14.57421875" style="0" bestFit="1" customWidth="1"/>
    <col min="4" max="4" width="5.7109375" style="0" bestFit="1" customWidth="1"/>
    <col min="5" max="5" width="16.00390625" style="0" bestFit="1" customWidth="1"/>
    <col min="6" max="6" width="8.421875" style="0" bestFit="1" customWidth="1"/>
    <col min="7" max="7" width="7.421875" style="0" bestFit="1" customWidth="1"/>
  </cols>
  <sheetData>
    <row r="1" spans="1:7" ht="14.25">
      <c r="A1" s="71" t="s">
        <v>373</v>
      </c>
      <c r="B1" s="71"/>
      <c r="C1" s="71"/>
      <c r="D1" s="71"/>
      <c r="E1" s="71"/>
      <c r="F1" s="71"/>
      <c r="G1" s="71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 t="s">
        <v>379</v>
      </c>
      <c r="C3" s="36">
        <v>40332</v>
      </c>
      <c r="D3" s="3"/>
      <c r="E3" s="20" t="s">
        <v>375</v>
      </c>
      <c r="F3" s="3" t="s">
        <v>378</v>
      </c>
      <c r="G3" s="3"/>
    </row>
    <row r="4" spans="1:7" ht="12.75">
      <c r="A4" s="3"/>
      <c r="B4" s="3"/>
      <c r="C4" s="3"/>
      <c r="D4" s="3"/>
      <c r="E4" s="20" t="s">
        <v>376</v>
      </c>
      <c r="F4" s="3" t="s">
        <v>380</v>
      </c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5" t="s">
        <v>365</v>
      </c>
      <c r="B6" s="45" t="s">
        <v>155</v>
      </c>
      <c r="C6" s="45" t="s">
        <v>154</v>
      </c>
      <c r="D6" s="45" t="s">
        <v>153</v>
      </c>
      <c r="E6" s="45" t="s">
        <v>366</v>
      </c>
      <c r="F6" s="45" t="s">
        <v>367</v>
      </c>
      <c r="G6" s="46" t="s">
        <v>368</v>
      </c>
    </row>
    <row r="7" spans="1:7" ht="12.75">
      <c r="A7" s="48"/>
      <c r="B7" s="48"/>
      <c r="C7" s="48"/>
      <c r="D7" s="48"/>
      <c r="E7" s="48"/>
      <c r="F7" s="48"/>
      <c r="G7" s="49"/>
    </row>
    <row r="8" spans="1:7" ht="12.75">
      <c r="A8" s="73" t="s">
        <v>369</v>
      </c>
      <c r="B8" s="73"/>
      <c r="C8" s="73"/>
      <c r="D8" s="73"/>
      <c r="E8" s="73"/>
      <c r="F8" s="73"/>
      <c r="G8" s="73"/>
    </row>
    <row r="9" spans="1:7" ht="12.75">
      <c r="A9" s="50">
        <v>4534</v>
      </c>
      <c r="B9" s="50" t="s">
        <v>381</v>
      </c>
      <c r="C9" s="50" t="s">
        <v>382</v>
      </c>
      <c r="D9" s="51" t="s">
        <v>268</v>
      </c>
      <c r="E9" s="50" t="s">
        <v>337</v>
      </c>
      <c r="F9" s="52">
        <v>0.03310185185185185</v>
      </c>
      <c r="G9" s="53">
        <v>100</v>
      </c>
    </row>
    <row r="10" spans="1:7" ht="12.75">
      <c r="A10" s="50">
        <v>2256</v>
      </c>
      <c r="B10" s="50" t="s">
        <v>185</v>
      </c>
      <c r="C10" s="50" t="s">
        <v>186</v>
      </c>
      <c r="D10" s="51" t="s">
        <v>268</v>
      </c>
      <c r="E10" s="50" t="s">
        <v>383</v>
      </c>
      <c r="F10" s="52">
        <v>0.03635416666666667</v>
      </c>
      <c r="G10" s="53">
        <v>91.1</v>
      </c>
    </row>
    <row r="11" spans="1:7" ht="12.75">
      <c r="A11" s="50">
        <v>15618</v>
      </c>
      <c r="B11" s="50" t="s">
        <v>213</v>
      </c>
      <c r="C11" s="50" t="s">
        <v>214</v>
      </c>
      <c r="D11" s="51" t="s">
        <v>268</v>
      </c>
      <c r="E11" s="50" t="s">
        <v>384</v>
      </c>
      <c r="F11" s="52">
        <v>0.03886574074074074</v>
      </c>
      <c r="G11" s="53">
        <v>85.2</v>
      </c>
    </row>
    <row r="12" spans="1:7" ht="12.75">
      <c r="A12" s="50">
        <v>14226</v>
      </c>
      <c r="B12" s="50" t="s">
        <v>233</v>
      </c>
      <c r="C12" s="50" t="s">
        <v>219</v>
      </c>
      <c r="D12" s="51" t="s">
        <v>267</v>
      </c>
      <c r="E12" s="50" t="s">
        <v>385</v>
      </c>
      <c r="F12" s="52">
        <v>0.04618055555555556</v>
      </c>
      <c r="G12" s="53">
        <v>71.7</v>
      </c>
    </row>
    <row r="13" spans="1:7" ht="12.75">
      <c r="A13" s="50">
        <v>15621</v>
      </c>
      <c r="B13" s="50" t="s">
        <v>246</v>
      </c>
      <c r="C13" s="50" t="s">
        <v>235</v>
      </c>
      <c r="D13" s="51" t="s">
        <v>268</v>
      </c>
      <c r="E13" s="50"/>
      <c r="F13" s="52">
        <v>0.0516087962962963</v>
      </c>
      <c r="G13" s="53">
        <v>64.2</v>
      </c>
    </row>
    <row r="14" spans="1:7" ht="12.75">
      <c r="A14" s="50">
        <v>11704</v>
      </c>
      <c r="B14" s="50" t="s">
        <v>170</v>
      </c>
      <c r="C14" s="50" t="s">
        <v>171</v>
      </c>
      <c r="D14" s="51" t="s">
        <v>265</v>
      </c>
      <c r="E14" s="50" t="s">
        <v>340</v>
      </c>
      <c r="F14" s="52">
        <v>0.05474537037037037</v>
      </c>
      <c r="G14" s="53">
        <v>60.5</v>
      </c>
    </row>
    <row r="15" spans="1:7" ht="12.75">
      <c r="A15" s="50">
        <v>15620</v>
      </c>
      <c r="B15" s="50" t="s">
        <v>386</v>
      </c>
      <c r="C15" s="50" t="s">
        <v>387</v>
      </c>
      <c r="D15" s="51" t="s">
        <v>265</v>
      </c>
      <c r="E15" s="50" t="s">
        <v>388</v>
      </c>
      <c r="F15" s="52">
        <v>0.05667824074074074</v>
      </c>
      <c r="G15" s="53">
        <v>58.5</v>
      </c>
    </row>
    <row r="16" spans="1:7" ht="12.75">
      <c r="A16" s="50">
        <v>3088</v>
      </c>
      <c r="B16" s="50" t="s">
        <v>196</v>
      </c>
      <c r="C16" s="50" t="s">
        <v>193</v>
      </c>
      <c r="D16" s="51" t="s">
        <v>268</v>
      </c>
      <c r="E16" s="50" t="s">
        <v>337</v>
      </c>
      <c r="F16" s="52">
        <v>0.05898148148148149</v>
      </c>
      <c r="G16" s="53">
        <v>56.2</v>
      </c>
    </row>
    <row r="17" spans="1:7" ht="12.75">
      <c r="A17" s="50">
        <v>14315</v>
      </c>
      <c r="B17" s="50" t="s">
        <v>240</v>
      </c>
      <c r="C17" s="50" t="s">
        <v>241</v>
      </c>
      <c r="D17" s="51" t="s">
        <v>265</v>
      </c>
      <c r="E17" s="50" t="s">
        <v>389</v>
      </c>
      <c r="F17" s="52">
        <v>0.05993055555555556</v>
      </c>
      <c r="G17" s="53">
        <v>55.3</v>
      </c>
    </row>
    <row r="18" spans="1:7" ht="12.75">
      <c r="A18" s="50">
        <v>15619</v>
      </c>
      <c r="B18" s="50" t="s">
        <v>178</v>
      </c>
      <c r="C18" s="50" t="s">
        <v>179</v>
      </c>
      <c r="D18" s="51" t="s">
        <v>265</v>
      </c>
      <c r="E18" s="50" t="s">
        <v>390</v>
      </c>
      <c r="F18" s="52">
        <v>0.06579861111111111</v>
      </c>
      <c r="G18" s="53">
        <v>50.4</v>
      </c>
    </row>
    <row r="19" spans="1:7" ht="12.75">
      <c r="A19" s="50">
        <v>15647</v>
      </c>
      <c r="B19" s="50" t="s">
        <v>182</v>
      </c>
      <c r="C19" s="50" t="s">
        <v>183</v>
      </c>
      <c r="D19" s="51" t="s">
        <v>265</v>
      </c>
      <c r="E19" s="50" t="s">
        <v>340</v>
      </c>
      <c r="F19" s="52">
        <v>0.02396990740740741</v>
      </c>
      <c r="G19" s="53">
        <v>10</v>
      </c>
    </row>
    <row r="20" spans="1:7" ht="12.75">
      <c r="A20" s="50">
        <v>15751</v>
      </c>
      <c r="B20" s="50" t="s">
        <v>293</v>
      </c>
      <c r="C20" s="50" t="s">
        <v>294</v>
      </c>
      <c r="D20" s="51" t="s">
        <v>265</v>
      </c>
      <c r="E20" s="50" t="s">
        <v>388</v>
      </c>
      <c r="F20" s="52">
        <v>0.032870370370370376</v>
      </c>
      <c r="G20" s="53">
        <v>10</v>
      </c>
    </row>
    <row r="21" spans="1:7" ht="12.75">
      <c r="A21" s="50">
        <v>1514</v>
      </c>
      <c r="B21" s="50" t="s">
        <v>310</v>
      </c>
      <c r="C21" s="50" t="s">
        <v>311</v>
      </c>
      <c r="D21" s="51" t="s">
        <v>276</v>
      </c>
      <c r="E21" s="50" t="s">
        <v>337</v>
      </c>
      <c r="F21" s="52">
        <v>0.03543981481481481</v>
      </c>
      <c r="G21" s="53">
        <v>10</v>
      </c>
    </row>
    <row r="22" spans="1:7" ht="12.75">
      <c r="A22" s="50">
        <v>13537</v>
      </c>
      <c r="B22" s="50" t="s">
        <v>187</v>
      </c>
      <c r="C22" s="50" t="s">
        <v>188</v>
      </c>
      <c r="D22" s="51" t="s">
        <v>266</v>
      </c>
      <c r="E22" s="50" t="s">
        <v>348</v>
      </c>
      <c r="F22" s="52">
        <v>0.03550925925925926</v>
      </c>
      <c r="G22" s="53">
        <v>10</v>
      </c>
    </row>
    <row r="23" spans="1:7" ht="12.75">
      <c r="A23" s="50">
        <v>14316</v>
      </c>
      <c r="B23" s="50" t="s">
        <v>189</v>
      </c>
      <c r="C23" s="50" t="s">
        <v>190</v>
      </c>
      <c r="D23" s="51" t="s">
        <v>268</v>
      </c>
      <c r="E23" s="50" t="s">
        <v>345</v>
      </c>
      <c r="F23" s="52">
        <v>0.05313657407407407</v>
      </c>
      <c r="G23" s="53">
        <v>10</v>
      </c>
    </row>
    <row r="24" spans="1:7" ht="12.75">
      <c r="A24" s="50">
        <v>14562</v>
      </c>
      <c r="B24" s="50" t="s">
        <v>391</v>
      </c>
      <c r="C24" s="50" t="s">
        <v>336</v>
      </c>
      <c r="D24" s="51" t="s">
        <v>265</v>
      </c>
      <c r="E24" s="50" t="s">
        <v>392</v>
      </c>
      <c r="F24" s="52">
        <v>0.05413194444444444</v>
      </c>
      <c r="G24" s="53">
        <v>10</v>
      </c>
    </row>
    <row r="25" spans="1:7" ht="12.75">
      <c r="A25" s="50">
        <v>15610</v>
      </c>
      <c r="B25" s="50" t="s">
        <v>316</v>
      </c>
      <c r="C25" s="50" t="s">
        <v>317</v>
      </c>
      <c r="D25" s="51" t="s">
        <v>273</v>
      </c>
      <c r="E25" s="50" t="s">
        <v>347</v>
      </c>
      <c r="F25" s="52">
        <v>0.054143518518518514</v>
      </c>
      <c r="G25" s="53">
        <v>10</v>
      </c>
    </row>
    <row r="26" spans="1:7" ht="12.75">
      <c r="A26" s="50">
        <v>14225</v>
      </c>
      <c r="B26" s="50" t="s">
        <v>195</v>
      </c>
      <c r="C26" s="50" t="s">
        <v>262</v>
      </c>
      <c r="D26" s="51" t="s">
        <v>266</v>
      </c>
      <c r="E26" s="50" t="s">
        <v>337</v>
      </c>
      <c r="F26" s="52">
        <v>0.06363425925925927</v>
      </c>
      <c r="G26" s="53">
        <v>10</v>
      </c>
    </row>
    <row r="27" spans="4:7" ht="12.75">
      <c r="D27" s="1"/>
      <c r="F27" s="47"/>
      <c r="G27" s="2"/>
    </row>
    <row r="28" spans="1:7" ht="12.75">
      <c r="A28" s="72" t="s">
        <v>370</v>
      </c>
      <c r="B28" s="72"/>
      <c r="C28" s="72"/>
      <c r="D28" s="72"/>
      <c r="E28" s="72"/>
      <c r="F28" s="72"/>
      <c r="G28" s="72"/>
    </row>
    <row r="29" spans="1:7" ht="12.75">
      <c r="A29" s="50">
        <v>15750</v>
      </c>
      <c r="B29" s="50" t="s">
        <v>287</v>
      </c>
      <c r="C29" s="50" t="s">
        <v>393</v>
      </c>
      <c r="D29" s="51" t="s">
        <v>266</v>
      </c>
      <c r="E29" s="50" t="s">
        <v>394</v>
      </c>
      <c r="F29" s="52">
        <v>0.03428240740740741</v>
      </c>
      <c r="G29" s="53">
        <v>80</v>
      </c>
    </row>
    <row r="30" spans="1:7" ht="12.75">
      <c r="A30" s="50">
        <v>10523</v>
      </c>
      <c r="B30" s="50" t="s">
        <v>395</v>
      </c>
      <c r="C30" s="50" t="s">
        <v>396</v>
      </c>
      <c r="D30" s="51" t="s">
        <v>265</v>
      </c>
      <c r="E30" s="50" t="s">
        <v>397</v>
      </c>
      <c r="F30" s="52">
        <v>0.0353587962962963</v>
      </c>
      <c r="G30" s="53">
        <v>77.6</v>
      </c>
    </row>
    <row r="31" spans="1:7" ht="12.75">
      <c r="A31" s="50">
        <v>13772</v>
      </c>
      <c r="B31" s="50" t="s">
        <v>191</v>
      </c>
      <c r="C31" s="50" t="s">
        <v>186</v>
      </c>
      <c r="D31" s="51" t="s">
        <v>273</v>
      </c>
      <c r="E31" s="50" t="s">
        <v>398</v>
      </c>
      <c r="F31" s="52">
        <v>0.03668981481481482</v>
      </c>
      <c r="G31" s="53">
        <v>74.8</v>
      </c>
    </row>
    <row r="32" spans="1:7" ht="12.75">
      <c r="A32" s="50">
        <v>444</v>
      </c>
      <c r="B32" s="50" t="s">
        <v>201</v>
      </c>
      <c r="C32" s="50" t="s">
        <v>202</v>
      </c>
      <c r="D32" s="51" t="s">
        <v>270</v>
      </c>
      <c r="E32" s="50" t="s">
        <v>337</v>
      </c>
      <c r="F32" s="52">
        <v>0.040949074074074075</v>
      </c>
      <c r="G32" s="53">
        <v>67</v>
      </c>
    </row>
    <row r="33" spans="1:7" ht="12.75">
      <c r="A33" s="50">
        <v>11008</v>
      </c>
      <c r="B33" s="50" t="s">
        <v>192</v>
      </c>
      <c r="C33" s="50" t="s">
        <v>193</v>
      </c>
      <c r="D33" s="51" t="s">
        <v>270</v>
      </c>
      <c r="E33" s="50" t="s">
        <v>337</v>
      </c>
      <c r="F33" s="52">
        <v>0.043020833333333335</v>
      </c>
      <c r="G33" s="53">
        <v>63.8</v>
      </c>
    </row>
    <row r="34" spans="1:7" ht="12.75">
      <c r="A34" s="50">
        <v>15609</v>
      </c>
      <c r="B34" s="50" t="s">
        <v>209</v>
      </c>
      <c r="C34" s="50" t="s">
        <v>194</v>
      </c>
      <c r="D34" s="51" t="s">
        <v>268</v>
      </c>
      <c r="E34" s="50" t="s">
        <v>347</v>
      </c>
      <c r="F34" s="52">
        <v>0.055810185185185185</v>
      </c>
      <c r="G34" s="53">
        <v>49.2</v>
      </c>
    </row>
    <row r="35" spans="1:7" ht="12.75">
      <c r="A35" s="50">
        <v>1695</v>
      </c>
      <c r="B35" s="50" t="s">
        <v>249</v>
      </c>
      <c r="C35" s="50" t="s">
        <v>250</v>
      </c>
      <c r="D35" s="51" t="s">
        <v>267</v>
      </c>
      <c r="E35" s="50" t="s">
        <v>337</v>
      </c>
      <c r="F35" s="52">
        <v>0.05589120370370371</v>
      </c>
      <c r="G35" s="53">
        <v>49.1</v>
      </c>
    </row>
    <row r="36" spans="1:7" ht="12.75">
      <c r="A36" s="50">
        <v>0</v>
      </c>
      <c r="B36" s="50" t="s">
        <v>253</v>
      </c>
      <c r="C36" s="50" t="s">
        <v>399</v>
      </c>
      <c r="D36" s="51" t="s">
        <v>266</v>
      </c>
      <c r="E36" s="50" t="s">
        <v>384</v>
      </c>
      <c r="F36" s="52">
        <v>0.056909722222222216</v>
      </c>
      <c r="G36" s="53">
        <v>48.2</v>
      </c>
    </row>
    <row r="37" spans="1:7" ht="12.75">
      <c r="A37" s="50">
        <v>15937</v>
      </c>
      <c r="B37" s="50" t="s">
        <v>240</v>
      </c>
      <c r="C37" s="50" t="s">
        <v>256</v>
      </c>
      <c r="D37" s="51" t="s">
        <v>265</v>
      </c>
      <c r="E37" s="50" t="s">
        <v>400</v>
      </c>
      <c r="F37" s="52">
        <v>0.0716087962962963</v>
      </c>
      <c r="G37" s="53">
        <v>38.3</v>
      </c>
    </row>
    <row r="38" spans="1:7" ht="12.75">
      <c r="A38" s="50">
        <v>15608</v>
      </c>
      <c r="B38" s="50" t="s">
        <v>210</v>
      </c>
      <c r="C38" s="50" t="s">
        <v>194</v>
      </c>
      <c r="D38" s="51" t="s">
        <v>273</v>
      </c>
      <c r="E38" s="50" t="s">
        <v>347</v>
      </c>
      <c r="F38" s="52">
        <v>0.02136574074074074</v>
      </c>
      <c r="G38" s="53">
        <v>10</v>
      </c>
    </row>
    <row r="39" spans="1:7" ht="12.75">
      <c r="A39" s="50">
        <v>14227</v>
      </c>
      <c r="B39" s="50" t="s">
        <v>222</v>
      </c>
      <c r="C39" s="50" t="s">
        <v>223</v>
      </c>
      <c r="D39" s="51" t="s">
        <v>270</v>
      </c>
      <c r="E39" s="50" t="s">
        <v>337</v>
      </c>
      <c r="F39" s="52">
        <v>0.10012731481481481</v>
      </c>
      <c r="G39" s="53">
        <v>10</v>
      </c>
    </row>
    <row r="40" spans="4:7" ht="12.75">
      <c r="D40" s="1"/>
      <c r="F40" s="47"/>
      <c r="G40" s="2"/>
    </row>
    <row r="41" spans="1:7" ht="12.75">
      <c r="A41" s="72" t="s">
        <v>371</v>
      </c>
      <c r="B41" s="72"/>
      <c r="C41" s="72"/>
      <c r="D41" s="72"/>
      <c r="E41" s="72"/>
      <c r="F41" s="72"/>
      <c r="G41" s="72"/>
    </row>
    <row r="42" spans="1:7" ht="12.75">
      <c r="A42" s="50">
        <v>14313</v>
      </c>
      <c r="B42" s="50" t="s">
        <v>211</v>
      </c>
      <c r="C42" s="50" t="s">
        <v>208</v>
      </c>
      <c r="D42" s="51" t="s">
        <v>401</v>
      </c>
      <c r="E42" s="50" t="s">
        <v>339</v>
      </c>
      <c r="F42" s="52">
        <v>0.011828703703703704</v>
      </c>
      <c r="G42" s="53">
        <v>65</v>
      </c>
    </row>
    <row r="43" spans="1:7" ht="12.75">
      <c r="A43" s="50">
        <v>13536</v>
      </c>
      <c r="B43" s="50" t="s">
        <v>212</v>
      </c>
      <c r="C43" s="50" t="s">
        <v>208</v>
      </c>
      <c r="D43" s="51" t="s">
        <v>265</v>
      </c>
      <c r="E43" s="50"/>
      <c r="F43" s="52">
        <v>0.011828703703703704</v>
      </c>
      <c r="G43" s="53">
        <v>65</v>
      </c>
    </row>
    <row r="44" spans="1:7" ht="12.75">
      <c r="A44" s="50">
        <v>15612</v>
      </c>
      <c r="B44" s="50" t="s">
        <v>318</v>
      </c>
      <c r="C44" s="50" t="s">
        <v>177</v>
      </c>
      <c r="D44" s="51" t="s">
        <v>402</v>
      </c>
      <c r="E44" s="50" t="s">
        <v>351</v>
      </c>
      <c r="F44" s="52">
        <v>0.018125</v>
      </c>
      <c r="G44" s="53">
        <v>42.5</v>
      </c>
    </row>
    <row r="45" spans="1:7" ht="12.75">
      <c r="A45" s="50">
        <v>15614</v>
      </c>
      <c r="B45" s="50" t="s">
        <v>176</v>
      </c>
      <c r="C45" s="50" t="s">
        <v>177</v>
      </c>
      <c r="D45" s="51" t="s">
        <v>268</v>
      </c>
      <c r="E45" s="50" t="s">
        <v>352</v>
      </c>
      <c r="F45" s="52">
        <v>0.01835648148148148</v>
      </c>
      <c r="G45" s="53">
        <v>41.9</v>
      </c>
    </row>
    <row r="46" spans="1:7" ht="12.75">
      <c r="A46" s="50">
        <v>448</v>
      </c>
      <c r="B46" s="50" t="s">
        <v>162</v>
      </c>
      <c r="C46" s="50" t="s">
        <v>163</v>
      </c>
      <c r="D46" s="51" t="s">
        <v>277</v>
      </c>
      <c r="E46" s="50" t="s">
        <v>337</v>
      </c>
      <c r="F46" s="52">
        <v>0.020046296296296295</v>
      </c>
      <c r="G46" s="53">
        <v>38.4</v>
      </c>
    </row>
    <row r="47" spans="1:7" ht="12.75">
      <c r="A47" s="50">
        <v>14317</v>
      </c>
      <c r="B47" s="50" t="s">
        <v>216</v>
      </c>
      <c r="C47" s="50" t="s">
        <v>292</v>
      </c>
      <c r="D47" s="51" t="s">
        <v>268</v>
      </c>
      <c r="E47" s="50" t="s">
        <v>345</v>
      </c>
      <c r="F47" s="52">
        <v>0.027384259259259257</v>
      </c>
      <c r="G47" s="53">
        <v>28.1</v>
      </c>
    </row>
    <row r="48" spans="1:7" ht="12.75">
      <c r="A48" s="50">
        <v>15607</v>
      </c>
      <c r="B48" s="50" t="s">
        <v>160</v>
      </c>
      <c r="C48" s="50" t="s">
        <v>194</v>
      </c>
      <c r="D48" s="51" t="s">
        <v>274</v>
      </c>
      <c r="E48" s="50" t="s">
        <v>349</v>
      </c>
      <c r="F48" s="52">
        <v>0.028634259259259262</v>
      </c>
      <c r="G48" s="53">
        <v>26.9</v>
      </c>
    </row>
    <row r="49" spans="1:7" ht="12.75">
      <c r="A49" s="50">
        <v>15934</v>
      </c>
      <c r="B49" s="50" t="s">
        <v>403</v>
      </c>
      <c r="C49" s="50" t="s">
        <v>404</v>
      </c>
      <c r="D49" s="51" t="s">
        <v>278</v>
      </c>
      <c r="E49" s="50" t="s">
        <v>349</v>
      </c>
      <c r="F49" s="52">
        <v>0.028703703703703703</v>
      </c>
      <c r="G49" s="53">
        <v>26.8</v>
      </c>
    </row>
    <row r="50" spans="1:7" ht="12.75">
      <c r="A50" s="50">
        <v>15752</v>
      </c>
      <c r="B50" s="50" t="s">
        <v>405</v>
      </c>
      <c r="C50" s="50" t="s">
        <v>406</v>
      </c>
      <c r="D50" s="51" t="s">
        <v>273</v>
      </c>
      <c r="E50" s="50" t="s">
        <v>349</v>
      </c>
      <c r="F50" s="52">
        <v>0.028703703703703703</v>
      </c>
      <c r="G50" s="53">
        <v>26.8</v>
      </c>
    </row>
    <row r="51" spans="1:7" ht="12.75">
      <c r="A51" s="50">
        <v>15611</v>
      </c>
      <c r="B51" s="50" t="s">
        <v>218</v>
      </c>
      <c r="C51" s="50" t="s">
        <v>219</v>
      </c>
      <c r="D51" s="51" t="s">
        <v>277</v>
      </c>
      <c r="E51" s="50" t="s">
        <v>347</v>
      </c>
      <c r="F51" s="52">
        <v>0.03570601851851852</v>
      </c>
      <c r="G51" s="53">
        <v>21.6</v>
      </c>
    </row>
    <row r="52" spans="1:7" ht="12.75">
      <c r="A52" s="50">
        <v>441</v>
      </c>
      <c r="B52" s="50" t="s">
        <v>207</v>
      </c>
      <c r="C52" s="50" t="s">
        <v>208</v>
      </c>
      <c r="D52" s="51" t="s">
        <v>407</v>
      </c>
      <c r="E52" s="50" t="s">
        <v>337</v>
      </c>
      <c r="F52" s="52">
        <v>0.0390625</v>
      </c>
      <c r="G52" s="53">
        <v>19.7</v>
      </c>
    </row>
    <row r="53" spans="1:7" ht="12.75">
      <c r="A53" s="50">
        <v>14224</v>
      </c>
      <c r="B53" s="50" t="s">
        <v>247</v>
      </c>
      <c r="C53" s="50" t="s">
        <v>248</v>
      </c>
      <c r="D53" s="51" t="s">
        <v>275</v>
      </c>
      <c r="E53" s="50" t="s">
        <v>337</v>
      </c>
      <c r="F53" s="52">
        <v>0.020277777777777777</v>
      </c>
      <c r="G53" s="53">
        <v>10</v>
      </c>
    </row>
    <row r="54" spans="1:7" ht="12.75">
      <c r="A54" s="50">
        <v>0</v>
      </c>
      <c r="B54" s="50" t="s">
        <v>290</v>
      </c>
      <c r="C54" s="50" t="s">
        <v>291</v>
      </c>
      <c r="D54" s="51" t="s">
        <v>265</v>
      </c>
      <c r="E54" s="50" t="s">
        <v>408</v>
      </c>
      <c r="F54" s="52">
        <v>0.024652777777777777</v>
      </c>
      <c r="G54" s="53">
        <v>10</v>
      </c>
    </row>
    <row r="55" spans="1:7" ht="12.75">
      <c r="A55" s="50">
        <v>15936</v>
      </c>
      <c r="B55" s="50" t="s">
        <v>254</v>
      </c>
      <c r="C55" s="50" t="s">
        <v>289</v>
      </c>
      <c r="D55" s="51" t="s">
        <v>265</v>
      </c>
      <c r="E55" s="50" t="s">
        <v>390</v>
      </c>
      <c r="F55" s="52">
        <v>0.02476851851851852</v>
      </c>
      <c r="G55" s="53">
        <v>10</v>
      </c>
    </row>
    <row r="56" spans="4:7" ht="12.75">
      <c r="D56" s="1"/>
      <c r="F56" s="47"/>
      <c r="G56" s="2"/>
    </row>
    <row r="57" spans="1:7" ht="12.75">
      <c r="A57" s="72" t="s">
        <v>372</v>
      </c>
      <c r="B57" s="72"/>
      <c r="C57" s="72"/>
      <c r="D57" s="72"/>
      <c r="E57" s="72"/>
      <c r="F57" s="72"/>
      <c r="G57" s="72"/>
    </row>
    <row r="58" spans="1:7" ht="12.75">
      <c r="A58" s="50">
        <v>3089</v>
      </c>
      <c r="B58" s="50" t="s">
        <v>197</v>
      </c>
      <c r="C58" s="50" t="s">
        <v>193</v>
      </c>
      <c r="D58" s="51" t="s">
        <v>281</v>
      </c>
      <c r="E58" s="50" t="s">
        <v>337</v>
      </c>
      <c r="F58" s="52">
        <v>0.020729166666666667</v>
      </c>
      <c r="G58" s="53">
        <v>50</v>
      </c>
    </row>
    <row r="59" spans="1:7" ht="12.75">
      <c r="A59" s="50">
        <v>15649</v>
      </c>
      <c r="B59" s="50" t="s">
        <v>200</v>
      </c>
      <c r="C59" s="50" t="s">
        <v>173</v>
      </c>
      <c r="D59" s="51" t="s">
        <v>264</v>
      </c>
      <c r="E59" s="50" t="s">
        <v>355</v>
      </c>
      <c r="F59" s="52">
        <v>0.020833333333333332</v>
      </c>
      <c r="G59" s="53">
        <v>49.8</v>
      </c>
    </row>
    <row r="60" spans="1:7" ht="12.75">
      <c r="A60" s="50">
        <v>15745</v>
      </c>
      <c r="B60" s="50" t="s">
        <v>234</v>
      </c>
      <c r="C60" s="50" t="s">
        <v>235</v>
      </c>
      <c r="D60" s="51" t="s">
        <v>264</v>
      </c>
      <c r="E60" s="50" t="s">
        <v>355</v>
      </c>
      <c r="F60" s="52">
        <v>0.021053240740740744</v>
      </c>
      <c r="G60" s="53">
        <v>49.3</v>
      </c>
    </row>
    <row r="61" spans="1:7" ht="12.75">
      <c r="A61" s="50">
        <v>15935</v>
      </c>
      <c r="B61" s="50" t="s">
        <v>409</v>
      </c>
      <c r="C61" s="50" t="s">
        <v>410</v>
      </c>
      <c r="D61" s="51" t="s">
        <v>273</v>
      </c>
      <c r="E61" s="50" t="s">
        <v>411</v>
      </c>
      <c r="F61" s="52">
        <v>0.025613425925925925</v>
      </c>
      <c r="G61" s="53">
        <v>40.5</v>
      </c>
    </row>
    <row r="62" spans="1:7" ht="12.75">
      <c r="A62" s="50">
        <v>3107</v>
      </c>
      <c r="B62" s="50" t="s">
        <v>412</v>
      </c>
      <c r="C62" s="50" t="s">
        <v>413</v>
      </c>
      <c r="D62" s="51" t="s">
        <v>280</v>
      </c>
      <c r="E62" s="50" t="s">
        <v>337</v>
      </c>
      <c r="F62" s="52">
        <v>0.02695601851851852</v>
      </c>
      <c r="G62" s="53">
        <v>38.5</v>
      </c>
    </row>
  </sheetData>
  <sheetProtection/>
  <mergeCells count="5">
    <mergeCell ref="A57:G57"/>
    <mergeCell ref="A1:G1"/>
    <mergeCell ref="A8:G8"/>
    <mergeCell ref="A28:G28"/>
    <mergeCell ref="A41:G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4"/>
  <sheetViews>
    <sheetView zoomScalePageLayoutView="0" workbookViewId="0" topLeftCell="A16">
      <selection activeCell="D34" sqref="D34"/>
    </sheetView>
  </sheetViews>
  <sheetFormatPr defaultColWidth="9.140625" defaultRowHeight="12.75"/>
  <cols>
    <col min="1" max="2" width="13.421875" style="0" customWidth="1"/>
    <col min="3" max="3" width="9.140625" style="1" customWidth="1"/>
    <col min="4" max="4" width="9.140625" style="2" customWidth="1"/>
    <col min="5" max="5" width="2.00390625" style="0" bestFit="1" customWidth="1"/>
  </cols>
  <sheetData>
    <row r="4" spans="1:5" ht="12.75">
      <c r="A4" t="s">
        <v>113</v>
      </c>
      <c r="B4" t="s">
        <v>138</v>
      </c>
      <c r="C4" s="1" t="s">
        <v>106</v>
      </c>
      <c r="D4" s="15">
        <v>40.4</v>
      </c>
      <c r="E4">
        <v>1</v>
      </c>
    </row>
    <row r="5" spans="1:5" ht="12.75">
      <c r="A5" t="s">
        <v>58</v>
      </c>
      <c r="B5" t="s">
        <v>105</v>
      </c>
      <c r="C5" s="1" t="s">
        <v>106</v>
      </c>
      <c r="D5" s="15">
        <v>53.8</v>
      </c>
      <c r="E5">
        <v>1</v>
      </c>
    </row>
    <row r="6" spans="1:5" ht="12.75">
      <c r="A6" t="s">
        <v>30</v>
      </c>
      <c r="B6" t="s">
        <v>93</v>
      </c>
      <c r="C6" s="1" t="s">
        <v>106</v>
      </c>
      <c r="D6" s="15">
        <v>34.3</v>
      </c>
      <c r="E6">
        <v>1</v>
      </c>
    </row>
    <row r="7" spans="1:5" ht="12.75">
      <c r="A7" t="s">
        <v>37</v>
      </c>
      <c r="B7" t="s">
        <v>103</v>
      </c>
      <c r="C7" s="1" t="s">
        <v>124</v>
      </c>
      <c r="D7" s="15">
        <v>63.9</v>
      </c>
      <c r="E7">
        <v>1</v>
      </c>
    </row>
    <row r="8" spans="1:5" ht="12.75">
      <c r="A8" t="s">
        <v>68</v>
      </c>
      <c r="B8" t="s">
        <v>69</v>
      </c>
      <c r="C8" s="1" t="s">
        <v>124</v>
      </c>
      <c r="D8" s="15">
        <v>60.3</v>
      </c>
      <c r="E8">
        <v>1</v>
      </c>
    </row>
    <row r="9" spans="1:5" ht="12.75">
      <c r="A9" t="s">
        <v>8</v>
      </c>
      <c r="B9" t="s">
        <v>9</v>
      </c>
      <c r="C9" s="1" t="s">
        <v>120</v>
      </c>
      <c r="D9" s="15">
        <v>10</v>
      </c>
      <c r="E9">
        <v>1</v>
      </c>
    </row>
    <row r="10" spans="1:5" ht="12.75">
      <c r="A10" t="s">
        <v>73</v>
      </c>
      <c r="B10" t="s">
        <v>74</v>
      </c>
      <c r="C10" s="1" t="s">
        <v>125</v>
      </c>
      <c r="D10" s="15">
        <v>54.6</v>
      </c>
      <c r="E10">
        <v>1</v>
      </c>
    </row>
    <row r="11" spans="1:5" ht="12.75">
      <c r="A11" t="s">
        <v>46</v>
      </c>
      <c r="B11" t="s">
        <v>47</v>
      </c>
      <c r="C11" s="1" t="s">
        <v>119</v>
      </c>
      <c r="D11" s="15">
        <v>55.8</v>
      </c>
      <c r="E11">
        <v>1</v>
      </c>
    </row>
    <row r="12" spans="1:5" ht="12.75">
      <c r="A12" t="s">
        <v>68</v>
      </c>
      <c r="B12" t="s">
        <v>7</v>
      </c>
      <c r="C12" s="1" t="s">
        <v>119</v>
      </c>
      <c r="D12" s="15">
        <v>60.5</v>
      </c>
      <c r="E12">
        <v>1</v>
      </c>
    </row>
    <row r="13" spans="1:5" ht="12.75">
      <c r="A13" t="s">
        <v>6</v>
      </c>
      <c r="B13" t="s">
        <v>7</v>
      </c>
      <c r="C13" s="1" t="s">
        <v>119</v>
      </c>
      <c r="D13" s="15">
        <v>10</v>
      </c>
      <c r="E13">
        <v>1</v>
      </c>
    </row>
    <row r="14" spans="1:5" ht="12.75">
      <c r="A14" t="s">
        <v>70</v>
      </c>
      <c r="B14" t="s">
        <v>71</v>
      </c>
      <c r="C14" s="1" t="s">
        <v>119</v>
      </c>
      <c r="D14" s="15">
        <v>60.1</v>
      </c>
      <c r="E14">
        <v>1</v>
      </c>
    </row>
    <row r="15" spans="1:5" ht="12.75">
      <c r="A15" t="s">
        <v>32</v>
      </c>
      <c r="B15" t="s">
        <v>34</v>
      </c>
      <c r="C15" s="1" t="s">
        <v>119</v>
      </c>
      <c r="D15" s="15">
        <v>76.1</v>
      </c>
      <c r="E15">
        <v>1</v>
      </c>
    </row>
    <row r="16" spans="1:5" ht="12.75">
      <c r="A16" t="s">
        <v>0</v>
      </c>
      <c r="B16" t="s">
        <v>1</v>
      </c>
      <c r="C16" s="1" t="s">
        <v>116</v>
      </c>
      <c r="D16" s="15">
        <v>100</v>
      </c>
      <c r="E16">
        <v>1</v>
      </c>
    </row>
    <row r="17" spans="1:5" ht="12.75">
      <c r="A17" t="s">
        <v>52</v>
      </c>
      <c r="B17" t="s">
        <v>53</v>
      </c>
      <c r="C17" s="1" t="s">
        <v>116</v>
      </c>
      <c r="D17" s="15">
        <v>34.5</v>
      </c>
      <c r="E17">
        <v>1</v>
      </c>
    </row>
    <row r="18" spans="1:5" ht="12.75">
      <c r="A18" t="s">
        <v>26</v>
      </c>
      <c r="B18" t="s">
        <v>27</v>
      </c>
      <c r="C18" s="1" t="s">
        <v>122</v>
      </c>
      <c r="D18" s="15">
        <v>79</v>
      </c>
      <c r="E18">
        <v>1</v>
      </c>
    </row>
    <row r="19" spans="1:5" ht="12.75">
      <c r="A19" t="s">
        <v>50</v>
      </c>
      <c r="B19" t="s">
        <v>51</v>
      </c>
      <c r="C19" s="1" t="s">
        <v>122</v>
      </c>
      <c r="D19" s="15">
        <v>49.2</v>
      </c>
      <c r="E19">
        <v>1</v>
      </c>
    </row>
    <row r="20" spans="1:5" ht="12.75">
      <c r="A20" t="s">
        <v>44</v>
      </c>
      <c r="B20" t="s">
        <v>45</v>
      </c>
      <c r="C20" s="1" t="s">
        <v>122</v>
      </c>
      <c r="D20" s="15">
        <v>59.6</v>
      </c>
      <c r="E20">
        <v>1</v>
      </c>
    </row>
    <row r="21" spans="1:5" ht="12.75">
      <c r="A21" t="s">
        <v>19</v>
      </c>
      <c r="B21" t="s">
        <v>20</v>
      </c>
      <c r="C21" s="1" t="s">
        <v>122</v>
      </c>
      <c r="D21" s="15">
        <v>87.1</v>
      </c>
      <c r="E21">
        <v>1</v>
      </c>
    </row>
    <row r="22" spans="1:5" ht="12.75">
      <c r="A22" t="s">
        <v>32</v>
      </c>
      <c r="B22" t="s">
        <v>33</v>
      </c>
      <c r="C22" s="1" t="s">
        <v>122</v>
      </c>
      <c r="D22" s="15">
        <v>76.9</v>
      </c>
      <c r="E22">
        <v>1</v>
      </c>
    </row>
    <row r="23" spans="1:5" ht="12.75">
      <c r="A23" t="s">
        <v>25</v>
      </c>
      <c r="B23" t="s">
        <v>9</v>
      </c>
      <c r="C23" s="1" t="s">
        <v>122</v>
      </c>
      <c r="D23" s="15">
        <v>81.9</v>
      </c>
      <c r="E23">
        <v>1</v>
      </c>
    </row>
    <row r="24" spans="1:5" ht="12.75">
      <c r="A24" t="s">
        <v>55</v>
      </c>
      <c r="B24" t="s">
        <v>56</v>
      </c>
      <c r="C24" s="1" t="s">
        <v>122</v>
      </c>
      <c r="D24" s="15">
        <v>10</v>
      </c>
      <c r="E24">
        <v>1</v>
      </c>
    </row>
    <row r="25" spans="1:5" ht="12.75">
      <c r="A25" t="s">
        <v>57</v>
      </c>
      <c r="B25" t="s">
        <v>56</v>
      </c>
      <c r="C25" s="1" t="s">
        <v>122</v>
      </c>
      <c r="D25" s="15">
        <v>10</v>
      </c>
      <c r="E25">
        <v>1</v>
      </c>
    </row>
    <row r="26" spans="1:5" ht="12.75">
      <c r="A26" t="s">
        <v>16</v>
      </c>
      <c r="B26" t="s">
        <v>17</v>
      </c>
      <c r="C26" s="1" t="s">
        <v>122</v>
      </c>
      <c r="D26" s="15">
        <v>93.6</v>
      </c>
      <c r="E26">
        <v>1</v>
      </c>
    </row>
    <row r="27" spans="1:5" ht="12.75">
      <c r="A27" t="s">
        <v>30</v>
      </c>
      <c r="B27" t="s">
        <v>31</v>
      </c>
      <c r="C27" s="1" t="s">
        <v>122</v>
      </c>
      <c r="D27" s="15">
        <v>78.8</v>
      </c>
      <c r="E27">
        <v>1</v>
      </c>
    </row>
    <row r="28" spans="1:5" ht="12.75">
      <c r="A28" t="s">
        <v>35</v>
      </c>
      <c r="B28" t="s">
        <v>36</v>
      </c>
      <c r="C28" s="1" t="s">
        <v>122</v>
      </c>
      <c r="D28" s="15">
        <v>69.3</v>
      </c>
      <c r="E28">
        <v>1</v>
      </c>
    </row>
    <row r="29" spans="1:5" ht="12.75">
      <c r="A29" t="s">
        <v>12</v>
      </c>
      <c r="B29" t="s">
        <v>13</v>
      </c>
      <c r="C29" s="1" t="s">
        <v>122</v>
      </c>
      <c r="D29" s="15">
        <v>98.6</v>
      </c>
      <c r="E29">
        <v>1</v>
      </c>
    </row>
    <row r="30" spans="1:5" ht="12.75">
      <c r="A30" t="s">
        <v>4</v>
      </c>
      <c r="B30" t="s">
        <v>5</v>
      </c>
      <c r="C30" s="1" t="s">
        <v>118</v>
      </c>
      <c r="D30" s="15">
        <v>35.4</v>
      </c>
      <c r="E30">
        <v>1</v>
      </c>
    </row>
    <row r="31" spans="1:5" ht="12.75">
      <c r="A31" t="s">
        <v>96</v>
      </c>
      <c r="B31" t="s">
        <v>97</v>
      </c>
      <c r="C31" s="1" t="s">
        <v>118</v>
      </c>
      <c r="D31" s="15">
        <v>26.6</v>
      </c>
      <c r="E31">
        <v>1</v>
      </c>
    </row>
    <row r="32" spans="1:5" ht="12.75">
      <c r="A32" t="s">
        <v>52</v>
      </c>
      <c r="B32" t="s">
        <v>54</v>
      </c>
      <c r="C32" s="1" t="s">
        <v>118</v>
      </c>
      <c r="D32" s="15">
        <v>34.5</v>
      </c>
      <c r="E32">
        <v>1</v>
      </c>
    </row>
    <row r="33" spans="1:5" ht="12.75">
      <c r="A33" t="s">
        <v>79</v>
      </c>
      <c r="B33" t="s">
        <v>80</v>
      </c>
      <c r="C33" s="1" t="s">
        <v>118</v>
      </c>
      <c r="D33" s="15">
        <v>10</v>
      </c>
      <c r="E33">
        <v>1</v>
      </c>
    </row>
    <row r="34" spans="1:5" ht="12.75">
      <c r="A34" t="s">
        <v>8</v>
      </c>
      <c r="B34" t="s">
        <v>18</v>
      </c>
      <c r="C34" s="1" t="s">
        <v>118</v>
      </c>
      <c r="D34" s="15">
        <v>92.4</v>
      </c>
      <c r="E34">
        <v>1</v>
      </c>
    </row>
    <row r="35" spans="1:5" ht="12.75">
      <c r="A35" t="s">
        <v>14</v>
      </c>
      <c r="B35" t="s">
        <v>15</v>
      </c>
      <c r="C35" s="1" t="s">
        <v>118</v>
      </c>
      <c r="D35" s="15">
        <v>98.1</v>
      </c>
      <c r="E35">
        <v>1</v>
      </c>
    </row>
    <row r="36" spans="1:5" ht="12.75">
      <c r="A36" t="s">
        <v>23</v>
      </c>
      <c r="B36" t="s">
        <v>24</v>
      </c>
      <c r="C36" s="1" t="s">
        <v>118</v>
      </c>
      <c r="D36" s="15">
        <v>84.1</v>
      </c>
      <c r="E36">
        <v>1</v>
      </c>
    </row>
    <row r="37" spans="1:5" ht="12.75">
      <c r="A37" t="s">
        <v>21</v>
      </c>
      <c r="B37" t="s">
        <v>22</v>
      </c>
      <c r="C37" s="1" t="s">
        <v>118</v>
      </c>
      <c r="D37" s="15">
        <v>86</v>
      </c>
      <c r="E37">
        <v>1</v>
      </c>
    </row>
    <row r="38" spans="1:5" ht="12.75">
      <c r="A38" t="s">
        <v>75</v>
      </c>
      <c r="B38" t="s">
        <v>76</v>
      </c>
      <c r="C38" s="1" t="s">
        <v>118</v>
      </c>
      <c r="D38" s="15">
        <v>53.2</v>
      </c>
      <c r="E38">
        <v>1</v>
      </c>
    </row>
    <row r="39" spans="1:5" ht="12.75">
      <c r="A39" t="s">
        <v>58</v>
      </c>
      <c r="B39" t="s">
        <v>59</v>
      </c>
      <c r="C39" s="1" t="s">
        <v>118</v>
      </c>
      <c r="D39" s="15">
        <v>80</v>
      </c>
      <c r="E39">
        <v>1</v>
      </c>
    </row>
    <row r="40" spans="1:5" ht="12.75">
      <c r="A40" t="s">
        <v>42</v>
      </c>
      <c r="B40" t="s">
        <v>43</v>
      </c>
      <c r="C40" s="1" t="s">
        <v>118</v>
      </c>
      <c r="D40" s="15">
        <v>62</v>
      </c>
      <c r="E40">
        <v>1</v>
      </c>
    </row>
    <row r="41" spans="1:5" ht="12.75">
      <c r="A41" t="s">
        <v>137</v>
      </c>
      <c r="B41" t="s">
        <v>47</v>
      </c>
      <c r="C41" s="1" t="s">
        <v>117</v>
      </c>
      <c r="D41" s="15">
        <v>10</v>
      </c>
      <c r="E41">
        <v>1</v>
      </c>
    </row>
    <row r="42" spans="1:5" ht="12.75">
      <c r="A42" t="s">
        <v>37</v>
      </c>
      <c r="B42" t="s">
        <v>63</v>
      </c>
      <c r="C42" s="1" t="s">
        <v>117</v>
      </c>
      <c r="D42" s="15">
        <v>67.8</v>
      </c>
      <c r="E42">
        <v>1</v>
      </c>
    </row>
    <row r="43" spans="1:5" ht="12.75">
      <c r="A43" t="s">
        <v>2</v>
      </c>
      <c r="B43" t="s">
        <v>3</v>
      </c>
      <c r="C43" s="1" t="s">
        <v>117</v>
      </c>
      <c r="D43" s="15">
        <v>55.6</v>
      </c>
      <c r="E43">
        <v>1</v>
      </c>
    </row>
    <row r="44" spans="1:5" ht="12.75">
      <c r="A44" t="s">
        <v>40</v>
      </c>
      <c r="B44" t="s">
        <v>41</v>
      </c>
      <c r="C44" s="1" t="s">
        <v>121</v>
      </c>
      <c r="D44" s="15">
        <v>63.6</v>
      </c>
      <c r="E44">
        <v>1</v>
      </c>
    </row>
    <row r="45" spans="1:5" ht="12.75">
      <c r="A45" t="s">
        <v>87</v>
      </c>
      <c r="B45" t="s">
        <v>88</v>
      </c>
      <c r="C45" s="1" t="s">
        <v>121</v>
      </c>
      <c r="D45" s="15">
        <v>47.4</v>
      </c>
      <c r="E45">
        <v>1</v>
      </c>
    </row>
    <row r="46" spans="1:5" ht="12.75">
      <c r="A46" t="s">
        <v>10</v>
      </c>
      <c r="B46" t="s">
        <v>11</v>
      </c>
      <c r="C46" s="1" t="s">
        <v>121</v>
      </c>
      <c r="D46" s="15">
        <v>100</v>
      </c>
      <c r="E46">
        <v>1</v>
      </c>
    </row>
    <row r="47" spans="1:5" ht="12.75">
      <c r="A47" t="s">
        <v>4</v>
      </c>
      <c r="B47" t="s">
        <v>60</v>
      </c>
      <c r="C47" s="1" t="s">
        <v>123</v>
      </c>
      <c r="D47" s="15">
        <v>70.2</v>
      </c>
      <c r="E47">
        <v>1</v>
      </c>
    </row>
    <row r="48" spans="1:5" ht="12.75">
      <c r="A48" t="s">
        <v>85</v>
      </c>
      <c r="B48" t="s">
        <v>86</v>
      </c>
      <c r="C48" s="1" t="s">
        <v>123</v>
      </c>
      <c r="D48" s="15">
        <v>47.6</v>
      </c>
      <c r="E48">
        <v>1</v>
      </c>
    </row>
    <row r="49" spans="1:5" ht="12.75">
      <c r="A49" t="s">
        <v>83</v>
      </c>
      <c r="B49" t="s">
        <v>84</v>
      </c>
      <c r="C49" s="1" t="s">
        <v>123</v>
      </c>
      <c r="D49" s="15">
        <v>47.7</v>
      </c>
      <c r="E49">
        <v>1</v>
      </c>
    </row>
    <row r="50" spans="1:5" ht="12.75">
      <c r="A50" t="s">
        <v>21</v>
      </c>
      <c r="B50" t="s">
        <v>72</v>
      </c>
      <c r="C50" s="1" t="s">
        <v>123</v>
      </c>
      <c r="D50" s="15">
        <v>59.4</v>
      </c>
      <c r="E50">
        <v>1</v>
      </c>
    </row>
    <row r="51" spans="1:5" ht="12.75">
      <c r="A51" t="s">
        <v>91</v>
      </c>
      <c r="B51" t="s">
        <v>92</v>
      </c>
      <c r="C51" s="1" t="s">
        <v>126</v>
      </c>
      <c r="D51" s="15">
        <v>37.1</v>
      </c>
      <c r="E51">
        <v>1</v>
      </c>
    </row>
    <row r="52" spans="1:5" ht="12.75">
      <c r="A52" t="s">
        <v>75</v>
      </c>
      <c r="B52" t="s">
        <v>107</v>
      </c>
      <c r="C52" s="1" t="s">
        <v>127</v>
      </c>
      <c r="D52" s="15">
        <v>50</v>
      </c>
      <c r="E52">
        <v>1</v>
      </c>
    </row>
    <row r="53" spans="1:5" ht="12.75">
      <c r="A53" t="s">
        <v>28</v>
      </c>
      <c r="B53" t="s">
        <v>102</v>
      </c>
      <c r="C53" s="1" t="s">
        <v>127</v>
      </c>
      <c r="D53" s="15">
        <v>65</v>
      </c>
      <c r="E53">
        <v>1</v>
      </c>
    </row>
    <row r="54" spans="1:5" ht="12.75">
      <c r="A54" t="s">
        <v>110</v>
      </c>
      <c r="B54" t="s">
        <v>111</v>
      </c>
      <c r="C54" s="1" t="s">
        <v>134</v>
      </c>
      <c r="D54" s="15">
        <v>47.7</v>
      </c>
      <c r="E54">
        <v>1</v>
      </c>
    </row>
    <row r="55" spans="1:5" ht="12.75">
      <c r="A55" t="s">
        <v>37</v>
      </c>
      <c r="B55" t="s">
        <v>38</v>
      </c>
      <c r="C55" s="1" t="s">
        <v>129</v>
      </c>
      <c r="D55" s="15">
        <v>65</v>
      </c>
      <c r="E55">
        <v>1</v>
      </c>
    </row>
    <row r="56" spans="1:5" ht="12.75">
      <c r="A56" t="s">
        <v>96</v>
      </c>
      <c r="B56" t="s">
        <v>98</v>
      </c>
      <c r="C56" s="1" t="s">
        <v>129</v>
      </c>
      <c r="D56" s="15">
        <v>25.1</v>
      </c>
      <c r="E56">
        <v>1</v>
      </c>
    </row>
    <row r="57" spans="1:5" ht="12.75">
      <c r="A57" t="s">
        <v>28</v>
      </c>
      <c r="B57" t="s">
        <v>39</v>
      </c>
      <c r="C57" s="1" t="s">
        <v>129</v>
      </c>
      <c r="D57" s="15">
        <v>65</v>
      </c>
      <c r="E57">
        <v>1</v>
      </c>
    </row>
    <row r="58" spans="1:5" ht="12.75">
      <c r="A58" t="s">
        <v>48</v>
      </c>
      <c r="B58" t="s">
        <v>49</v>
      </c>
      <c r="C58" s="1" t="s">
        <v>136</v>
      </c>
      <c r="D58" s="15">
        <v>53.7</v>
      </c>
      <c r="E58">
        <v>1</v>
      </c>
    </row>
    <row r="59" spans="1:5" ht="12.75">
      <c r="A59" t="s">
        <v>100</v>
      </c>
      <c r="B59" t="s">
        <v>101</v>
      </c>
      <c r="C59" s="1" t="s">
        <v>130</v>
      </c>
      <c r="D59" s="15">
        <v>10</v>
      </c>
      <c r="E59">
        <v>1</v>
      </c>
    </row>
    <row r="60" spans="1:5" ht="12.75">
      <c r="A60" t="s">
        <v>58</v>
      </c>
      <c r="B60" t="s">
        <v>104</v>
      </c>
      <c r="C60" s="1" t="s">
        <v>130</v>
      </c>
      <c r="D60" s="15">
        <v>57</v>
      </c>
      <c r="E60">
        <v>1</v>
      </c>
    </row>
    <row r="61" spans="1:5" ht="12.75">
      <c r="A61" t="s">
        <v>77</v>
      </c>
      <c r="B61" t="s">
        <v>78</v>
      </c>
      <c r="C61" s="1" t="s">
        <v>130</v>
      </c>
      <c r="D61" s="15">
        <v>51.8</v>
      </c>
      <c r="E61">
        <v>1</v>
      </c>
    </row>
    <row r="62" spans="1:5" ht="12.75">
      <c r="A62" t="s">
        <v>81</v>
      </c>
      <c r="B62" t="s">
        <v>98</v>
      </c>
      <c r="C62" s="1" t="s">
        <v>130</v>
      </c>
      <c r="D62" s="15">
        <v>34.2</v>
      </c>
      <c r="E62">
        <v>1</v>
      </c>
    </row>
    <row r="63" spans="1:5" ht="12.75">
      <c r="A63" t="s">
        <v>96</v>
      </c>
      <c r="B63" t="s">
        <v>99</v>
      </c>
      <c r="C63" s="1" t="s">
        <v>130</v>
      </c>
      <c r="D63" s="15">
        <v>25</v>
      </c>
      <c r="E63">
        <v>1</v>
      </c>
    </row>
    <row r="64" spans="1:5" ht="12.75">
      <c r="A64" t="s">
        <v>61</v>
      </c>
      <c r="B64" t="s">
        <v>62</v>
      </c>
      <c r="C64" s="1" t="s">
        <v>130</v>
      </c>
      <c r="D64" s="15">
        <v>69.9</v>
      </c>
      <c r="E64">
        <v>1</v>
      </c>
    </row>
    <row r="65" spans="1:5" ht="12.75">
      <c r="A65" t="s">
        <v>81</v>
      </c>
      <c r="B65" t="s">
        <v>82</v>
      </c>
      <c r="C65" s="1" t="s">
        <v>130</v>
      </c>
      <c r="D65" s="15">
        <v>48.1</v>
      </c>
      <c r="E65">
        <v>1</v>
      </c>
    </row>
    <row r="66" spans="1:5" ht="12.75">
      <c r="A66" t="s">
        <v>94</v>
      </c>
      <c r="B66" t="s">
        <v>95</v>
      </c>
      <c r="C66" s="1" t="s">
        <v>128</v>
      </c>
      <c r="D66" s="15">
        <v>32</v>
      </c>
      <c r="E66">
        <v>1</v>
      </c>
    </row>
    <row r="67" spans="1:5" ht="12.75">
      <c r="A67" t="s">
        <v>28</v>
      </c>
      <c r="B67" t="s">
        <v>29</v>
      </c>
      <c r="C67" s="1" t="s">
        <v>128</v>
      </c>
      <c r="D67" s="15">
        <v>78.8</v>
      </c>
      <c r="E67">
        <v>1</v>
      </c>
    </row>
    <row r="68" spans="1:5" ht="12.75">
      <c r="A68" t="s">
        <v>64</v>
      </c>
      <c r="B68" t="s">
        <v>65</v>
      </c>
      <c r="C68" s="1" t="s">
        <v>131</v>
      </c>
      <c r="D68" s="15">
        <v>63.2</v>
      </c>
      <c r="E68">
        <v>1</v>
      </c>
    </row>
    <row r="69" spans="1:5" ht="12.75">
      <c r="A69" t="s">
        <v>66</v>
      </c>
      <c r="B69" t="s">
        <v>67</v>
      </c>
      <c r="C69" s="1" t="s">
        <v>132</v>
      </c>
      <c r="D69" s="15">
        <v>62.7</v>
      </c>
      <c r="E69">
        <v>1</v>
      </c>
    </row>
    <row r="70" spans="1:5" ht="12.75">
      <c r="A70" t="s">
        <v>40</v>
      </c>
      <c r="B70" t="s">
        <v>90</v>
      </c>
      <c r="C70" s="1" t="s">
        <v>132</v>
      </c>
      <c r="D70" s="15">
        <v>45.4</v>
      </c>
      <c r="E70">
        <v>1</v>
      </c>
    </row>
    <row r="71" spans="1:5" ht="12.75">
      <c r="A71" t="s">
        <v>81</v>
      </c>
      <c r="B71" t="s">
        <v>89</v>
      </c>
      <c r="C71" s="1" t="s">
        <v>132</v>
      </c>
      <c r="D71" s="15">
        <v>46.2</v>
      </c>
      <c r="E71">
        <v>1</v>
      </c>
    </row>
    <row r="72" spans="1:5" ht="12.75">
      <c r="A72" t="s">
        <v>21</v>
      </c>
      <c r="B72" t="s">
        <v>112</v>
      </c>
      <c r="C72" s="1" t="s">
        <v>135</v>
      </c>
      <c r="D72" s="15">
        <v>42.1</v>
      </c>
      <c r="E72">
        <v>1</v>
      </c>
    </row>
    <row r="73" spans="1:5" ht="12.75">
      <c r="A73" t="s">
        <v>114</v>
      </c>
      <c r="B73" t="s">
        <v>115</v>
      </c>
      <c r="C73" s="1" t="s">
        <v>133</v>
      </c>
      <c r="D73" s="15">
        <v>22</v>
      </c>
      <c r="E73">
        <v>1</v>
      </c>
    </row>
    <row r="74" spans="1:5" ht="12.75">
      <c r="A74" t="s">
        <v>108</v>
      </c>
      <c r="B74" t="s">
        <v>109</v>
      </c>
      <c r="C74" s="1" t="s">
        <v>133</v>
      </c>
      <c r="D74" s="15">
        <v>48.5</v>
      </c>
      <c r="E7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15" sqref="D15:D19"/>
    </sheetView>
  </sheetViews>
  <sheetFormatPr defaultColWidth="9.140625" defaultRowHeight="12.75"/>
  <cols>
    <col min="1" max="1" width="12.57421875" style="4" bestFit="1" customWidth="1"/>
    <col min="2" max="2" width="14.57421875" style="4" bestFit="1" customWidth="1"/>
    <col min="3" max="3" width="10.140625" style="4" bestFit="1" customWidth="1"/>
    <col min="4" max="4" width="7.421875" style="6" bestFit="1" customWidth="1"/>
    <col min="5" max="5" width="2.00390625" style="4" bestFit="1" customWidth="1"/>
    <col min="6" max="16384" width="9.140625" style="4" customWidth="1"/>
  </cols>
  <sheetData>
    <row r="1" spans="1:5" ht="12.75">
      <c r="A1" s="5" t="s">
        <v>168</v>
      </c>
      <c r="B1" s="5" t="s">
        <v>169</v>
      </c>
      <c r="C1" s="5" t="s">
        <v>280</v>
      </c>
      <c r="D1" s="14">
        <v>26.9</v>
      </c>
      <c r="E1" s="4">
        <v>2</v>
      </c>
    </row>
    <row r="2" spans="1:5" ht="12.75">
      <c r="A2" s="5" t="s">
        <v>197</v>
      </c>
      <c r="B2" s="5" t="s">
        <v>193</v>
      </c>
      <c r="C2" s="5" t="s">
        <v>281</v>
      </c>
      <c r="D2" s="14">
        <v>22.2</v>
      </c>
      <c r="E2" s="4">
        <v>2</v>
      </c>
    </row>
    <row r="3" spans="1:5" ht="12.75">
      <c r="A3" s="5" t="s">
        <v>162</v>
      </c>
      <c r="B3" s="5" t="s">
        <v>163</v>
      </c>
      <c r="C3" s="5" t="s">
        <v>277</v>
      </c>
      <c r="D3" s="14">
        <v>65</v>
      </c>
      <c r="E3" s="4">
        <v>2</v>
      </c>
    </row>
    <row r="4" spans="1:5" ht="12.75">
      <c r="A4" s="5" t="s">
        <v>218</v>
      </c>
      <c r="B4" s="5" t="s">
        <v>219</v>
      </c>
      <c r="C4" s="5" t="s">
        <v>277</v>
      </c>
      <c r="D4" s="14">
        <v>39.8</v>
      </c>
      <c r="E4" s="4">
        <v>2</v>
      </c>
    </row>
    <row r="5" spans="1:5" ht="12.75">
      <c r="A5" s="5" t="s">
        <v>247</v>
      </c>
      <c r="B5" s="5" t="s">
        <v>248</v>
      </c>
      <c r="C5" s="5" t="s">
        <v>275</v>
      </c>
      <c r="D5" s="14">
        <v>58.8</v>
      </c>
      <c r="E5" s="4">
        <v>2</v>
      </c>
    </row>
    <row r="6" spans="1:5" ht="12.75">
      <c r="A6" s="5" t="s">
        <v>165</v>
      </c>
      <c r="B6" s="5" t="s">
        <v>161</v>
      </c>
      <c r="C6" s="5" t="s">
        <v>275</v>
      </c>
      <c r="D6" s="14">
        <v>50.2</v>
      </c>
      <c r="E6" s="4">
        <v>2</v>
      </c>
    </row>
    <row r="7" spans="1:5" ht="12.75">
      <c r="A7" s="5" t="s">
        <v>224</v>
      </c>
      <c r="B7" s="5" t="s">
        <v>225</v>
      </c>
      <c r="C7" s="5" t="s">
        <v>275</v>
      </c>
      <c r="D7" s="14">
        <v>46.5</v>
      </c>
      <c r="E7" s="4">
        <v>2</v>
      </c>
    </row>
    <row r="8" spans="1:5" ht="12.75">
      <c r="A8" s="5" t="s">
        <v>242</v>
      </c>
      <c r="B8" s="5" t="s">
        <v>243</v>
      </c>
      <c r="C8" s="5" t="s">
        <v>275</v>
      </c>
      <c r="D8" s="14">
        <v>27.6</v>
      </c>
      <c r="E8" s="4">
        <v>2</v>
      </c>
    </row>
    <row r="9" spans="1:5" ht="12.75">
      <c r="A9" s="5" t="s">
        <v>245</v>
      </c>
      <c r="B9" s="5" t="s">
        <v>232</v>
      </c>
      <c r="C9" s="5" t="s">
        <v>276</v>
      </c>
      <c r="D9" s="14">
        <v>80</v>
      </c>
      <c r="E9" s="4">
        <v>2</v>
      </c>
    </row>
    <row r="10" spans="1:5" ht="12.75">
      <c r="A10" s="5" t="s">
        <v>174</v>
      </c>
      <c r="B10" s="5" t="s">
        <v>175</v>
      </c>
      <c r="C10" s="5" t="s">
        <v>276</v>
      </c>
      <c r="D10" s="14">
        <v>50</v>
      </c>
      <c r="E10" s="4">
        <v>2</v>
      </c>
    </row>
    <row r="11" spans="1:5" ht="12.75">
      <c r="A11" s="5" t="s">
        <v>191</v>
      </c>
      <c r="B11" s="5" t="s">
        <v>186</v>
      </c>
      <c r="C11" s="5" t="s">
        <v>273</v>
      </c>
      <c r="D11" s="14">
        <v>68.5</v>
      </c>
      <c r="E11" s="4">
        <v>2</v>
      </c>
    </row>
    <row r="12" spans="1:5" ht="12.75">
      <c r="A12" s="5" t="s">
        <v>164</v>
      </c>
      <c r="B12" s="5" t="s">
        <v>161</v>
      </c>
      <c r="C12" s="5" t="s">
        <v>273</v>
      </c>
      <c r="D12" s="14">
        <v>51.5</v>
      </c>
      <c r="E12" s="4">
        <v>2</v>
      </c>
    </row>
    <row r="13" spans="1:5" ht="12.75">
      <c r="A13" s="5" t="s">
        <v>210</v>
      </c>
      <c r="B13" s="5" t="s">
        <v>194</v>
      </c>
      <c r="C13" s="5" t="s">
        <v>273</v>
      </c>
      <c r="D13" s="14">
        <v>28.4</v>
      </c>
      <c r="E13" s="4">
        <v>2</v>
      </c>
    </row>
    <row r="14" spans="1:5" ht="12.75">
      <c r="A14" s="5" t="s">
        <v>160</v>
      </c>
      <c r="B14" s="5" t="s">
        <v>161</v>
      </c>
      <c r="C14" s="5" t="s">
        <v>273</v>
      </c>
      <c r="D14" s="14">
        <v>58.6</v>
      </c>
      <c r="E14" s="4">
        <v>2</v>
      </c>
    </row>
    <row r="15" spans="1:5" ht="12.75">
      <c r="A15" s="5" t="s">
        <v>261</v>
      </c>
      <c r="B15" s="5" t="s">
        <v>175</v>
      </c>
      <c r="C15" s="5" t="s">
        <v>278</v>
      </c>
      <c r="D15" s="14">
        <v>50</v>
      </c>
      <c r="E15" s="4">
        <v>2</v>
      </c>
    </row>
    <row r="16" spans="1:5" ht="12.75">
      <c r="A16" s="5" t="s">
        <v>231</v>
      </c>
      <c r="B16" s="5" t="s">
        <v>232</v>
      </c>
      <c r="C16" s="5" t="s">
        <v>274</v>
      </c>
      <c r="D16" s="14">
        <v>67.3</v>
      </c>
      <c r="E16" s="4">
        <v>2</v>
      </c>
    </row>
    <row r="17" spans="1:5" ht="12.75">
      <c r="A17" s="5" t="s">
        <v>160</v>
      </c>
      <c r="B17" s="5" t="s">
        <v>194</v>
      </c>
      <c r="C17" s="5" t="s">
        <v>274</v>
      </c>
      <c r="D17" s="14">
        <v>40</v>
      </c>
      <c r="E17" s="4">
        <v>2</v>
      </c>
    </row>
    <row r="18" spans="1:5" ht="12.75">
      <c r="A18" s="5" t="s">
        <v>166</v>
      </c>
      <c r="B18" s="5" t="s">
        <v>167</v>
      </c>
      <c r="C18" s="5" t="s">
        <v>279</v>
      </c>
      <c r="D18" s="14">
        <v>42.1</v>
      </c>
      <c r="E18" s="4">
        <v>2</v>
      </c>
    </row>
    <row r="19" spans="1:5" ht="12.75">
      <c r="A19" s="5" t="s">
        <v>259</v>
      </c>
      <c r="B19" s="5" t="s">
        <v>260</v>
      </c>
      <c r="C19" s="5" t="s">
        <v>279</v>
      </c>
      <c r="D19" s="14">
        <v>42.1</v>
      </c>
      <c r="E19" s="4">
        <v>2</v>
      </c>
    </row>
    <row r="20" spans="1:5" ht="12.75">
      <c r="A20" s="5" t="s">
        <v>228</v>
      </c>
      <c r="B20" s="5" t="s">
        <v>227</v>
      </c>
      <c r="C20" s="5" t="s">
        <v>272</v>
      </c>
      <c r="D20" s="14">
        <v>68.4</v>
      </c>
      <c r="E20" s="4">
        <v>2</v>
      </c>
    </row>
    <row r="21" spans="1:5" ht="12.75">
      <c r="A21" s="5" t="s">
        <v>207</v>
      </c>
      <c r="B21" s="5" t="s">
        <v>208</v>
      </c>
      <c r="C21" s="5" t="s">
        <v>282</v>
      </c>
      <c r="D21" s="14">
        <v>26.3</v>
      </c>
      <c r="E21" s="4">
        <v>2</v>
      </c>
    </row>
    <row r="22" spans="1:5" ht="12.75">
      <c r="A22" s="5" t="s">
        <v>201</v>
      </c>
      <c r="B22" s="5" t="s">
        <v>202</v>
      </c>
      <c r="C22" s="5" t="s">
        <v>270</v>
      </c>
      <c r="D22" s="14">
        <v>68.6</v>
      </c>
      <c r="E22" s="4">
        <v>2</v>
      </c>
    </row>
    <row r="23" spans="1:5" ht="12.75">
      <c r="A23" s="5" t="s">
        <v>192</v>
      </c>
      <c r="B23" s="5" t="s">
        <v>193</v>
      </c>
      <c r="C23" s="5" t="s">
        <v>270</v>
      </c>
      <c r="D23" s="14">
        <v>66.3</v>
      </c>
      <c r="E23" s="4">
        <v>2</v>
      </c>
    </row>
    <row r="24" spans="1:5" ht="12.75">
      <c r="A24" s="5" t="s">
        <v>222</v>
      </c>
      <c r="B24" s="5" t="s">
        <v>223</v>
      </c>
      <c r="C24" s="5" t="s">
        <v>270</v>
      </c>
      <c r="D24" s="14">
        <v>63.6</v>
      </c>
      <c r="E24" s="4">
        <v>2</v>
      </c>
    </row>
    <row r="25" spans="1:5" ht="12.75">
      <c r="A25" s="5" t="s">
        <v>203</v>
      </c>
      <c r="B25" s="5" t="s">
        <v>204</v>
      </c>
      <c r="C25" s="5" t="s">
        <v>270</v>
      </c>
      <c r="D25" s="14">
        <v>50.2</v>
      </c>
      <c r="E25" s="4">
        <v>2</v>
      </c>
    </row>
    <row r="26" spans="1:5" ht="12.75">
      <c r="A26" s="5" t="s">
        <v>233</v>
      </c>
      <c r="B26" s="5" t="s">
        <v>219</v>
      </c>
      <c r="C26" s="5" t="s">
        <v>267</v>
      </c>
      <c r="D26" s="14">
        <v>85.1</v>
      </c>
      <c r="E26" s="4">
        <v>2</v>
      </c>
    </row>
    <row r="27" spans="1:5" ht="12.75">
      <c r="A27" s="5" t="s">
        <v>157</v>
      </c>
      <c r="B27" s="5" t="s">
        <v>156</v>
      </c>
      <c r="C27" s="5" t="s">
        <v>267</v>
      </c>
      <c r="D27" s="14">
        <v>71.3</v>
      </c>
      <c r="E27" s="4">
        <v>2</v>
      </c>
    </row>
    <row r="28" spans="1:5" ht="12.75">
      <c r="A28" s="5" t="s">
        <v>249</v>
      </c>
      <c r="B28" s="5" t="s">
        <v>250</v>
      </c>
      <c r="C28" s="5" t="s">
        <v>267</v>
      </c>
      <c r="D28" s="14">
        <v>58.4</v>
      </c>
      <c r="E28" s="4">
        <v>2</v>
      </c>
    </row>
    <row r="29" spans="1:5" ht="12.75">
      <c r="A29" s="5" t="s">
        <v>195</v>
      </c>
      <c r="B29" s="5" t="s">
        <v>262</v>
      </c>
      <c r="C29" s="5" t="s">
        <v>266</v>
      </c>
      <c r="D29" s="14">
        <v>89.3</v>
      </c>
      <c r="E29" s="4">
        <v>2</v>
      </c>
    </row>
    <row r="30" spans="1:5" ht="12.75">
      <c r="A30" s="5" t="s">
        <v>205</v>
      </c>
      <c r="B30" s="5" t="s">
        <v>206</v>
      </c>
      <c r="C30" s="5" t="s">
        <v>266</v>
      </c>
      <c r="D30" s="14">
        <v>78.4</v>
      </c>
      <c r="E30" s="4">
        <v>2</v>
      </c>
    </row>
    <row r="31" spans="1:5" ht="12.75">
      <c r="A31" s="5" t="s">
        <v>215</v>
      </c>
      <c r="B31" s="5" t="s">
        <v>199</v>
      </c>
      <c r="C31" s="5" t="s">
        <v>266</v>
      </c>
      <c r="D31" s="14">
        <v>70.8</v>
      </c>
      <c r="E31" s="4">
        <v>2</v>
      </c>
    </row>
    <row r="32" spans="1:5" ht="12.75">
      <c r="A32" s="5" t="s">
        <v>220</v>
      </c>
      <c r="B32" s="5" t="s">
        <v>221</v>
      </c>
      <c r="C32" s="5" t="s">
        <v>266</v>
      </c>
      <c r="D32" s="14">
        <v>67</v>
      </c>
      <c r="E32" s="4">
        <v>2</v>
      </c>
    </row>
    <row r="33" spans="1:5" ht="12.75">
      <c r="A33" s="5" t="s">
        <v>238</v>
      </c>
      <c r="B33" s="5" t="s">
        <v>239</v>
      </c>
      <c r="C33" s="5" t="s">
        <v>266</v>
      </c>
      <c r="D33" s="14">
        <v>64.1</v>
      </c>
      <c r="E33" s="4">
        <v>2</v>
      </c>
    </row>
    <row r="34" spans="1:5" ht="12.75">
      <c r="A34" s="5" t="s">
        <v>187</v>
      </c>
      <c r="B34" s="5" t="s">
        <v>188</v>
      </c>
      <c r="C34" s="5" t="s">
        <v>266</v>
      </c>
      <c r="D34" s="14">
        <v>61.4</v>
      </c>
      <c r="E34" s="4">
        <v>2</v>
      </c>
    </row>
    <row r="35" spans="1:5" ht="12.75">
      <c r="A35" s="5" t="s">
        <v>185</v>
      </c>
      <c r="B35" s="5" t="s">
        <v>186</v>
      </c>
      <c r="C35" s="5" t="s">
        <v>268</v>
      </c>
      <c r="D35" s="14">
        <v>79.9</v>
      </c>
      <c r="E35" s="4">
        <v>2</v>
      </c>
    </row>
    <row r="36" spans="1:5" ht="12.75">
      <c r="A36" s="5" t="s">
        <v>246</v>
      </c>
      <c r="B36" s="5" t="s">
        <v>235</v>
      </c>
      <c r="C36" s="5" t="s">
        <v>268</v>
      </c>
      <c r="D36" s="14">
        <v>78.7</v>
      </c>
      <c r="E36" s="4">
        <v>2</v>
      </c>
    </row>
    <row r="37" spans="1:5" ht="12.75">
      <c r="A37" s="5" t="s">
        <v>189</v>
      </c>
      <c r="B37" s="5" t="s">
        <v>190</v>
      </c>
      <c r="C37" s="5" t="s">
        <v>268</v>
      </c>
      <c r="D37" s="14">
        <v>73.4</v>
      </c>
      <c r="E37" s="4">
        <v>2</v>
      </c>
    </row>
    <row r="38" spans="1:5" ht="12.75">
      <c r="A38" s="5" t="s">
        <v>244</v>
      </c>
      <c r="B38" s="5" t="s">
        <v>202</v>
      </c>
      <c r="C38" s="5" t="s">
        <v>268</v>
      </c>
      <c r="D38" s="14">
        <v>70.3</v>
      </c>
      <c r="E38" s="4">
        <v>2</v>
      </c>
    </row>
    <row r="39" spans="1:5" ht="12.75">
      <c r="A39" s="5" t="s">
        <v>196</v>
      </c>
      <c r="B39" s="5" t="s">
        <v>193</v>
      </c>
      <c r="C39" s="5" t="s">
        <v>268</v>
      </c>
      <c r="D39" s="14">
        <v>69.4</v>
      </c>
      <c r="E39" s="4">
        <v>2</v>
      </c>
    </row>
    <row r="40" spans="1:5" ht="12.75">
      <c r="A40" s="5" t="s">
        <v>236</v>
      </c>
      <c r="B40" s="5" t="s">
        <v>237</v>
      </c>
      <c r="C40" s="5" t="s">
        <v>268</v>
      </c>
      <c r="D40" s="14">
        <v>65.2</v>
      </c>
      <c r="E40" s="4">
        <v>2</v>
      </c>
    </row>
    <row r="41" spans="1:5" ht="12.75">
      <c r="A41" s="5" t="s">
        <v>180</v>
      </c>
      <c r="B41" s="5" t="s">
        <v>181</v>
      </c>
      <c r="C41" s="5" t="s">
        <v>268</v>
      </c>
      <c r="D41" s="14">
        <v>65</v>
      </c>
      <c r="E41" s="4">
        <v>2</v>
      </c>
    </row>
    <row r="42" spans="1:5" ht="12.75">
      <c r="A42" s="5" t="s">
        <v>216</v>
      </c>
      <c r="B42" s="5" t="s">
        <v>217</v>
      </c>
      <c r="C42" s="5" t="s">
        <v>268</v>
      </c>
      <c r="D42" s="14">
        <v>58.9</v>
      </c>
      <c r="E42" s="4">
        <v>2</v>
      </c>
    </row>
    <row r="43" spans="1:5" ht="12.75">
      <c r="A43" s="5" t="s">
        <v>176</v>
      </c>
      <c r="B43" s="5" t="s">
        <v>177</v>
      </c>
      <c r="C43" s="5" t="s">
        <v>268</v>
      </c>
      <c r="D43" s="14">
        <v>55</v>
      </c>
      <c r="E43" s="4">
        <v>2</v>
      </c>
    </row>
    <row r="44" spans="1:5" ht="12.75">
      <c r="A44" s="5" t="s">
        <v>253</v>
      </c>
      <c r="B44" s="5" t="s">
        <v>252</v>
      </c>
      <c r="C44" s="5" t="s">
        <v>268</v>
      </c>
      <c r="D44" s="14">
        <v>38.2</v>
      </c>
      <c r="E44" s="4">
        <v>2</v>
      </c>
    </row>
    <row r="45" spans="1:5" ht="12.75">
      <c r="A45" s="5" t="s">
        <v>209</v>
      </c>
      <c r="B45" s="5" t="s">
        <v>194</v>
      </c>
      <c r="C45" s="5" t="s">
        <v>268</v>
      </c>
      <c r="D45" s="14">
        <v>28.3</v>
      </c>
      <c r="E45" s="4">
        <v>2</v>
      </c>
    </row>
    <row r="46" spans="1:5" ht="12.75">
      <c r="A46" s="5" t="s">
        <v>170</v>
      </c>
      <c r="B46" s="5" t="s">
        <v>171</v>
      </c>
      <c r="C46" s="5" t="s">
        <v>265</v>
      </c>
      <c r="D46" s="14">
        <v>100</v>
      </c>
      <c r="E46" s="4">
        <v>2</v>
      </c>
    </row>
    <row r="47" spans="1:5" ht="12.75">
      <c r="A47" s="5" t="s">
        <v>212</v>
      </c>
      <c r="B47" s="5" t="s">
        <v>208</v>
      </c>
      <c r="C47" s="5" t="s">
        <v>265</v>
      </c>
      <c r="D47" s="14">
        <v>93.2</v>
      </c>
      <c r="E47" s="4">
        <v>2</v>
      </c>
    </row>
    <row r="48" spans="1:5" ht="12.75">
      <c r="A48" s="5" t="s">
        <v>213</v>
      </c>
      <c r="B48" s="5" t="s">
        <v>214</v>
      </c>
      <c r="C48" s="5" t="s">
        <v>265</v>
      </c>
      <c r="D48" s="14">
        <v>92.7</v>
      </c>
      <c r="E48" s="4">
        <v>2</v>
      </c>
    </row>
    <row r="49" spans="1:5" ht="12.75">
      <c r="A49" s="5" t="s">
        <v>158</v>
      </c>
      <c r="B49" s="5" t="s">
        <v>159</v>
      </c>
      <c r="C49" s="5" t="s">
        <v>265</v>
      </c>
      <c r="D49" s="14">
        <v>90.6</v>
      </c>
      <c r="E49" s="4">
        <v>2</v>
      </c>
    </row>
    <row r="50" spans="1:5" ht="12.75">
      <c r="A50" s="5" t="s">
        <v>172</v>
      </c>
      <c r="B50" s="5" t="s">
        <v>173</v>
      </c>
      <c r="C50" s="5" t="s">
        <v>265</v>
      </c>
      <c r="D50" s="14">
        <v>85.8</v>
      </c>
      <c r="E50" s="4">
        <v>2</v>
      </c>
    </row>
    <row r="51" spans="1:5" ht="12.75">
      <c r="A51" s="5" t="s">
        <v>240</v>
      </c>
      <c r="B51" s="5" t="s">
        <v>263</v>
      </c>
      <c r="C51" s="5" t="s">
        <v>265</v>
      </c>
      <c r="D51" s="14">
        <v>80</v>
      </c>
      <c r="E51" s="4">
        <v>2</v>
      </c>
    </row>
    <row r="52" spans="1:5" ht="12.75">
      <c r="A52" s="5" t="s">
        <v>182</v>
      </c>
      <c r="B52" s="5" t="s">
        <v>183</v>
      </c>
      <c r="C52" s="5" t="s">
        <v>265</v>
      </c>
      <c r="D52" s="14">
        <v>78.8</v>
      </c>
      <c r="E52" s="4">
        <v>2</v>
      </c>
    </row>
    <row r="53" spans="1:5" ht="12.75">
      <c r="A53" s="5" t="s">
        <v>178</v>
      </c>
      <c r="B53" s="5" t="s">
        <v>179</v>
      </c>
      <c r="C53" s="5" t="s">
        <v>265</v>
      </c>
      <c r="D53" s="14">
        <v>72.1</v>
      </c>
      <c r="E53" s="4">
        <v>2</v>
      </c>
    </row>
    <row r="54" spans="1:5" ht="12.75">
      <c r="A54" s="5" t="s">
        <v>240</v>
      </c>
      <c r="B54" s="5" t="s">
        <v>256</v>
      </c>
      <c r="C54" s="5" t="s">
        <v>265</v>
      </c>
      <c r="D54" s="14">
        <v>38.7</v>
      </c>
      <c r="E54" s="4">
        <v>2</v>
      </c>
    </row>
    <row r="55" spans="1:5" ht="12.75">
      <c r="A55" s="5" t="s">
        <v>254</v>
      </c>
      <c r="B55" s="5" t="s">
        <v>255</v>
      </c>
      <c r="C55" s="5" t="s">
        <v>265</v>
      </c>
      <c r="D55" s="14">
        <v>38.4</v>
      </c>
      <c r="E55" s="4">
        <v>2</v>
      </c>
    </row>
    <row r="56" spans="1:5" ht="12.75">
      <c r="A56" s="5" t="s">
        <v>198</v>
      </c>
      <c r="B56" s="5" t="s">
        <v>199</v>
      </c>
      <c r="C56" s="5" t="s">
        <v>284</v>
      </c>
      <c r="D56" s="14">
        <v>100</v>
      </c>
      <c r="E56" s="4">
        <v>2</v>
      </c>
    </row>
    <row r="57" spans="1:5" ht="12.75">
      <c r="A57" s="5" t="s">
        <v>211</v>
      </c>
      <c r="B57" s="5" t="s">
        <v>208</v>
      </c>
      <c r="C57" s="5" t="s">
        <v>271</v>
      </c>
      <c r="D57" s="14">
        <v>93.3</v>
      </c>
      <c r="E57" s="4">
        <v>2</v>
      </c>
    </row>
    <row r="58" spans="1:5" ht="12.75">
      <c r="A58" s="5" t="s">
        <v>229</v>
      </c>
      <c r="B58" s="5" t="s">
        <v>230</v>
      </c>
      <c r="C58" s="5" t="s">
        <v>271</v>
      </c>
      <c r="D58" s="14">
        <v>66.6</v>
      </c>
      <c r="E58" s="4">
        <v>2</v>
      </c>
    </row>
    <row r="59" spans="1:5" ht="12.75">
      <c r="A59" s="5" t="s">
        <v>184</v>
      </c>
      <c r="B59" s="5" t="s">
        <v>171</v>
      </c>
      <c r="C59" s="5" t="s">
        <v>269</v>
      </c>
      <c r="D59" s="14">
        <v>79.6</v>
      </c>
      <c r="E59" s="4">
        <v>2</v>
      </c>
    </row>
    <row r="60" spans="1:5" ht="12.75">
      <c r="A60" s="5" t="s">
        <v>226</v>
      </c>
      <c r="B60" s="5" t="s">
        <v>227</v>
      </c>
      <c r="C60" s="5" t="s">
        <v>269</v>
      </c>
      <c r="D60" s="14">
        <v>68.5</v>
      </c>
      <c r="E60" s="4">
        <v>2</v>
      </c>
    </row>
    <row r="61" spans="1:5" ht="12.75">
      <c r="A61" s="5" t="s">
        <v>251</v>
      </c>
      <c r="B61" s="5" t="s">
        <v>252</v>
      </c>
      <c r="C61" s="5" t="s">
        <v>269</v>
      </c>
      <c r="D61" s="14">
        <v>38.3</v>
      </c>
      <c r="E61" s="4">
        <v>2</v>
      </c>
    </row>
    <row r="62" spans="1:5" ht="12.75">
      <c r="A62" s="5" t="s">
        <v>207</v>
      </c>
      <c r="B62" s="5" t="s">
        <v>258</v>
      </c>
      <c r="C62" s="5" t="s">
        <v>269</v>
      </c>
      <c r="D62" s="14">
        <v>10</v>
      </c>
      <c r="E62" s="4">
        <v>2</v>
      </c>
    </row>
    <row r="63" spans="1:5" ht="12.75">
      <c r="A63" s="5" t="s">
        <v>170</v>
      </c>
      <c r="B63" s="5" t="s">
        <v>190</v>
      </c>
      <c r="C63" s="5" t="s">
        <v>269</v>
      </c>
      <c r="D63" s="14">
        <v>10</v>
      </c>
      <c r="E63" s="4">
        <v>2</v>
      </c>
    </row>
    <row r="64" spans="1:5" ht="12.75">
      <c r="A64" s="5" t="s">
        <v>257</v>
      </c>
      <c r="B64" s="5" t="s">
        <v>232</v>
      </c>
      <c r="C64" s="5" t="s">
        <v>264</v>
      </c>
      <c r="D64" s="14">
        <v>40.6</v>
      </c>
      <c r="E64" s="4">
        <v>2</v>
      </c>
    </row>
    <row r="65" spans="1:5" ht="12.75">
      <c r="A65" s="5" t="s">
        <v>200</v>
      </c>
      <c r="B65" s="5" t="s">
        <v>173</v>
      </c>
      <c r="C65" s="5" t="s">
        <v>264</v>
      </c>
      <c r="D65" s="14">
        <v>34.5</v>
      </c>
      <c r="E65" s="4">
        <v>2</v>
      </c>
    </row>
    <row r="66" spans="1:5" ht="12.75">
      <c r="A66" s="5" t="s">
        <v>234</v>
      </c>
      <c r="B66" s="5" t="s">
        <v>235</v>
      </c>
      <c r="C66" s="5" t="s">
        <v>264</v>
      </c>
      <c r="D66" s="14">
        <v>30.2</v>
      </c>
      <c r="E66" s="4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2"/>
  <sheetViews>
    <sheetView zoomScalePageLayoutView="0" workbookViewId="0" topLeftCell="A28">
      <selection activeCell="D52" sqref="D52"/>
    </sheetView>
  </sheetViews>
  <sheetFormatPr defaultColWidth="9.140625" defaultRowHeight="12.75"/>
  <cols>
    <col min="1" max="1" width="12.57421875" style="4" bestFit="1" customWidth="1"/>
    <col min="2" max="2" width="14.57421875" style="4" bestFit="1" customWidth="1"/>
    <col min="3" max="3" width="5.7109375" style="4" bestFit="1" customWidth="1"/>
    <col min="4" max="4" width="7.421875" style="4" bestFit="1" customWidth="1"/>
    <col min="5" max="16384" width="9.140625" style="4" customWidth="1"/>
  </cols>
  <sheetData>
    <row r="5" spans="1:4" ht="12.75">
      <c r="A5" s="4" t="s">
        <v>200</v>
      </c>
      <c r="B5" s="4" t="s">
        <v>173</v>
      </c>
      <c r="C5" s="54" t="s">
        <v>264</v>
      </c>
      <c r="D5" s="55">
        <v>49.8</v>
      </c>
    </row>
    <row r="6" spans="1:4" ht="12.75">
      <c r="A6" s="4" t="s">
        <v>234</v>
      </c>
      <c r="B6" s="4" t="s">
        <v>235</v>
      </c>
      <c r="C6" s="54" t="s">
        <v>264</v>
      </c>
      <c r="D6" s="55">
        <v>49.3</v>
      </c>
    </row>
    <row r="7" spans="1:4" ht="12.75">
      <c r="A7" s="4" t="s">
        <v>211</v>
      </c>
      <c r="B7" s="4" t="s">
        <v>208</v>
      </c>
      <c r="C7" s="54" t="s">
        <v>271</v>
      </c>
      <c r="D7" s="55">
        <v>65</v>
      </c>
    </row>
    <row r="8" spans="1:4" ht="12.75">
      <c r="A8" s="4" t="s">
        <v>170</v>
      </c>
      <c r="B8" s="4" t="s">
        <v>171</v>
      </c>
      <c r="C8" s="54" t="s">
        <v>265</v>
      </c>
      <c r="D8" s="55">
        <v>60.5</v>
      </c>
    </row>
    <row r="9" spans="1:4" ht="12.75">
      <c r="A9" s="4" t="s">
        <v>386</v>
      </c>
      <c r="B9" s="4" t="s">
        <v>387</v>
      </c>
      <c r="C9" s="54" t="s">
        <v>265</v>
      </c>
      <c r="D9" s="55">
        <v>58.5</v>
      </c>
    </row>
    <row r="10" spans="1:4" ht="12.75">
      <c r="A10" s="4" t="s">
        <v>240</v>
      </c>
      <c r="B10" s="4" t="s">
        <v>241</v>
      </c>
      <c r="C10" s="54" t="s">
        <v>265</v>
      </c>
      <c r="D10" s="55">
        <v>55.3</v>
      </c>
    </row>
    <row r="11" spans="1:4" ht="12.75">
      <c r="A11" s="4" t="s">
        <v>178</v>
      </c>
      <c r="B11" s="4" t="s">
        <v>179</v>
      </c>
      <c r="C11" s="54" t="s">
        <v>265</v>
      </c>
      <c r="D11" s="55">
        <v>50.4</v>
      </c>
    </row>
    <row r="12" spans="1:4" ht="12.75">
      <c r="A12" s="4" t="s">
        <v>182</v>
      </c>
      <c r="B12" s="4" t="s">
        <v>183</v>
      </c>
      <c r="C12" s="54" t="s">
        <v>265</v>
      </c>
      <c r="D12" s="55">
        <v>10</v>
      </c>
    </row>
    <row r="13" spans="1:4" ht="12.75">
      <c r="A13" s="4" t="s">
        <v>293</v>
      </c>
      <c r="B13" s="4" t="s">
        <v>294</v>
      </c>
      <c r="C13" s="54" t="s">
        <v>265</v>
      </c>
      <c r="D13" s="55">
        <v>10</v>
      </c>
    </row>
    <row r="14" spans="1:4" ht="12.75">
      <c r="A14" s="4" t="s">
        <v>391</v>
      </c>
      <c r="B14" s="4" t="s">
        <v>336</v>
      </c>
      <c r="C14" s="54" t="s">
        <v>265</v>
      </c>
      <c r="D14" s="55">
        <v>10</v>
      </c>
    </row>
    <row r="15" spans="1:4" ht="12.75">
      <c r="A15" s="4" t="s">
        <v>395</v>
      </c>
      <c r="B15" s="4" t="s">
        <v>396</v>
      </c>
      <c r="C15" s="54" t="s">
        <v>265</v>
      </c>
      <c r="D15" s="55">
        <v>77.6</v>
      </c>
    </row>
    <row r="16" spans="1:4" ht="12.75">
      <c r="A16" s="4" t="s">
        <v>240</v>
      </c>
      <c r="B16" s="4" t="s">
        <v>256</v>
      </c>
      <c r="C16" s="54" t="s">
        <v>265</v>
      </c>
      <c r="D16" s="55">
        <v>38.3</v>
      </c>
    </row>
    <row r="17" spans="1:4" ht="12.75">
      <c r="A17" s="4" t="s">
        <v>212</v>
      </c>
      <c r="B17" s="4" t="s">
        <v>208</v>
      </c>
      <c r="C17" s="54" t="s">
        <v>265</v>
      </c>
      <c r="D17" s="55">
        <v>65</v>
      </c>
    </row>
    <row r="18" spans="1:4" ht="12.75">
      <c r="A18" s="4" t="s">
        <v>290</v>
      </c>
      <c r="B18" s="4" t="s">
        <v>291</v>
      </c>
      <c r="C18" s="54" t="s">
        <v>265</v>
      </c>
      <c r="D18" s="55">
        <v>10</v>
      </c>
    </row>
    <row r="19" spans="1:4" ht="12.75">
      <c r="A19" s="4" t="s">
        <v>254</v>
      </c>
      <c r="B19" s="4" t="s">
        <v>289</v>
      </c>
      <c r="C19" s="54" t="s">
        <v>265</v>
      </c>
      <c r="D19" s="55">
        <v>10</v>
      </c>
    </row>
    <row r="20" spans="1:4" ht="12.75">
      <c r="A20" s="4" t="s">
        <v>381</v>
      </c>
      <c r="B20" s="4" t="s">
        <v>382</v>
      </c>
      <c r="C20" s="54" t="s">
        <v>268</v>
      </c>
      <c r="D20" s="55">
        <v>100</v>
      </c>
    </row>
    <row r="21" spans="1:4" ht="12.75">
      <c r="A21" s="4" t="s">
        <v>185</v>
      </c>
      <c r="B21" s="4" t="s">
        <v>186</v>
      </c>
      <c r="C21" s="54" t="s">
        <v>268</v>
      </c>
      <c r="D21" s="55">
        <v>91.1</v>
      </c>
    </row>
    <row r="22" spans="1:4" ht="12.75">
      <c r="A22" s="4" t="s">
        <v>213</v>
      </c>
      <c r="B22" s="4" t="s">
        <v>214</v>
      </c>
      <c r="C22" s="54" t="s">
        <v>268</v>
      </c>
      <c r="D22" s="55">
        <v>85.2</v>
      </c>
    </row>
    <row r="23" spans="1:4" ht="12.75">
      <c r="A23" s="4" t="s">
        <v>246</v>
      </c>
      <c r="B23" s="4" t="s">
        <v>235</v>
      </c>
      <c r="C23" s="54" t="s">
        <v>268</v>
      </c>
      <c r="D23" s="55">
        <v>64.2</v>
      </c>
    </row>
    <row r="24" spans="1:4" ht="12.75">
      <c r="A24" s="4" t="s">
        <v>196</v>
      </c>
      <c r="B24" s="4" t="s">
        <v>193</v>
      </c>
      <c r="C24" s="54" t="s">
        <v>268</v>
      </c>
      <c r="D24" s="55">
        <v>56.2</v>
      </c>
    </row>
    <row r="25" spans="1:4" ht="12.75">
      <c r="A25" s="4" t="s">
        <v>189</v>
      </c>
      <c r="B25" s="4" t="s">
        <v>190</v>
      </c>
      <c r="C25" s="54" t="s">
        <v>268</v>
      </c>
      <c r="D25" s="55">
        <v>10</v>
      </c>
    </row>
    <row r="26" spans="1:4" ht="12.75">
      <c r="A26" s="4" t="s">
        <v>209</v>
      </c>
      <c r="B26" s="4" t="s">
        <v>194</v>
      </c>
      <c r="C26" s="54" t="s">
        <v>268</v>
      </c>
      <c r="D26" s="55">
        <v>49.2</v>
      </c>
    </row>
    <row r="27" spans="1:4" ht="12.75">
      <c r="A27" s="4" t="s">
        <v>176</v>
      </c>
      <c r="B27" s="4" t="s">
        <v>177</v>
      </c>
      <c r="C27" s="54" t="s">
        <v>268</v>
      </c>
      <c r="D27" s="55">
        <v>41.9</v>
      </c>
    </row>
    <row r="28" spans="1:4" ht="12.75">
      <c r="A28" s="4" t="s">
        <v>216</v>
      </c>
      <c r="B28" s="4" t="s">
        <v>292</v>
      </c>
      <c r="C28" s="54" t="s">
        <v>268</v>
      </c>
      <c r="D28" s="55">
        <v>28.1</v>
      </c>
    </row>
    <row r="29" spans="1:4" ht="12.75">
      <c r="A29" s="4" t="s">
        <v>187</v>
      </c>
      <c r="B29" s="4" t="s">
        <v>188</v>
      </c>
      <c r="C29" s="54" t="s">
        <v>266</v>
      </c>
      <c r="D29" s="55">
        <v>10</v>
      </c>
    </row>
    <row r="30" spans="1:4" ht="12.75">
      <c r="A30" s="4" t="s">
        <v>195</v>
      </c>
      <c r="B30" s="4" t="s">
        <v>262</v>
      </c>
      <c r="C30" s="54" t="s">
        <v>266</v>
      </c>
      <c r="D30" s="55">
        <v>10</v>
      </c>
    </row>
    <row r="31" spans="1:4" ht="12.75">
      <c r="A31" s="4" t="s">
        <v>287</v>
      </c>
      <c r="B31" s="4" t="s">
        <v>393</v>
      </c>
      <c r="C31" s="54" t="s">
        <v>266</v>
      </c>
      <c r="D31" s="55">
        <v>80</v>
      </c>
    </row>
    <row r="32" spans="1:4" ht="12.75">
      <c r="A32" s="4" t="s">
        <v>253</v>
      </c>
      <c r="B32" s="4" t="s">
        <v>399</v>
      </c>
      <c r="C32" s="54" t="s">
        <v>266</v>
      </c>
      <c r="D32" s="55">
        <v>48.2</v>
      </c>
    </row>
    <row r="33" spans="1:4" ht="12.75">
      <c r="A33" s="4" t="s">
        <v>233</v>
      </c>
      <c r="B33" s="4" t="s">
        <v>219</v>
      </c>
      <c r="C33" s="54" t="s">
        <v>267</v>
      </c>
      <c r="D33" s="55">
        <v>71.7</v>
      </c>
    </row>
    <row r="34" spans="1:4" ht="12.75">
      <c r="A34" s="4" t="s">
        <v>249</v>
      </c>
      <c r="B34" s="4" t="s">
        <v>250</v>
      </c>
      <c r="C34" s="54" t="s">
        <v>267</v>
      </c>
      <c r="D34" s="55">
        <v>49.1</v>
      </c>
    </row>
    <row r="35" spans="1:4" ht="12.75">
      <c r="A35" s="4" t="s">
        <v>201</v>
      </c>
      <c r="B35" s="4" t="s">
        <v>202</v>
      </c>
      <c r="C35" s="54" t="s">
        <v>270</v>
      </c>
      <c r="D35" s="55">
        <v>67</v>
      </c>
    </row>
    <row r="36" spans="1:4" ht="12.75">
      <c r="A36" s="4" t="s">
        <v>192</v>
      </c>
      <c r="B36" s="4" t="s">
        <v>193</v>
      </c>
      <c r="C36" s="54" t="s">
        <v>270</v>
      </c>
      <c r="D36" s="55">
        <v>63.8</v>
      </c>
    </row>
    <row r="37" spans="1:4" ht="12.75">
      <c r="A37" s="4" t="s">
        <v>222</v>
      </c>
      <c r="B37" s="4" t="s">
        <v>223</v>
      </c>
      <c r="C37" s="54" t="s">
        <v>270</v>
      </c>
      <c r="D37" s="55">
        <v>10</v>
      </c>
    </row>
    <row r="38" spans="1:4" ht="12.75">
      <c r="A38" s="4" t="s">
        <v>318</v>
      </c>
      <c r="B38" s="4" t="s">
        <v>177</v>
      </c>
      <c r="C38" s="54" t="s">
        <v>402</v>
      </c>
      <c r="D38" s="55">
        <v>42.5</v>
      </c>
    </row>
    <row r="39" spans="1:4" ht="12.75">
      <c r="A39" s="4" t="s">
        <v>207</v>
      </c>
      <c r="B39" s="4" t="s">
        <v>208</v>
      </c>
      <c r="C39" s="54" t="s">
        <v>407</v>
      </c>
      <c r="D39" s="55">
        <v>19.7</v>
      </c>
    </row>
    <row r="40" spans="1:4" ht="12.75">
      <c r="A40" s="4" t="s">
        <v>160</v>
      </c>
      <c r="B40" s="4" t="s">
        <v>194</v>
      </c>
      <c r="C40" s="54" t="s">
        <v>274</v>
      </c>
      <c r="D40" s="55">
        <v>26.9</v>
      </c>
    </row>
    <row r="41" spans="1:4" ht="12.75">
      <c r="A41" s="4" t="s">
        <v>403</v>
      </c>
      <c r="B41" s="4" t="s">
        <v>404</v>
      </c>
      <c r="C41" s="54" t="s">
        <v>278</v>
      </c>
      <c r="D41" s="55">
        <v>26.8</v>
      </c>
    </row>
    <row r="42" spans="1:4" ht="12.75">
      <c r="A42" s="4" t="s">
        <v>316</v>
      </c>
      <c r="B42" s="4" t="s">
        <v>317</v>
      </c>
      <c r="C42" s="54" t="s">
        <v>273</v>
      </c>
      <c r="D42" s="55">
        <v>10</v>
      </c>
    </row>
    <row r="43" spans="1:4" ht="12.75">
      <c r="A43" s="4" t="s">
        <v>191</v>
      </c>
      <c r="B43" s="4" t="s">
        <v>186</v>
      </c>
      <c r="C43" s="54" t="s">
        <v>273</v>
      </c>
      <c r="D43" s="55">
        <v>74.8</v>
      </c>
    </row>
    <row r="44" spans="1:4" ht="12.75">
      <c r="A44" s="4" t="s">
        <v>210</v>
      </c>
      <c r="B44" s="4" t="s">
        <v>194</v>
      </c>
      <c r="C44" s="54" t="s">
        <v>273</v>
      </c>
      <c r="D44" s="55">
        <v>10</v>
      </c>
    </row>
    <row r="45" spans="1:4" ht="12.75">
      <c r="A45" s="4" t="s">
        <v>405</v>
      </c>
      <c r="B45" s="4" t="s">
        <v>406</v>
      </c>
      <c r="C45" s="54" t="s">
        <v>273</v>
      </c>
      <c r="D45" s="55">
        <v>26.8</v>
      </c>
    </row>
    <row r="46" spans="1:4" ht="12.75">
      <c r="A46" s="4" t="s">
        <v>409</v>
      </c>
      <c r="B46" s="4" t="s">
        <v>410</v>
      </c>
      <c r="C46" s="54" t="s">
        <v>273</v>
      </c>
      <c r="D46" s="55">
        <v>40.5</v>
      </c>
    </row>
    <row r="47" spans="1:4" ht="12.75">
      <c r="A47" s="4" t="s">
        <v>310</v>
      </c>
      <c r="B47" s="4" t="s">
        <v>311</v>
      </c>
      <c r="C47" s="54" t="s">
        <v>275</v>
      </c>
      <c r="D47" s="55">
        <v>10</v>
      </c>
    </row>
    <row r="48" spans="1:4" ht="12.75">
      <c r="A48" s="4" t="s">
        <v>247</v>
      </c>
      <c r="B48" s="4" t="s">
        <v>248</v>
      </c>
      <c r="C48" s="54" t="s">
        <v>275</v>
      </c>
      <c r="D48" s="55">
        <v>10</v>
      </c>
    </row>
    <row r="49" spans="1:4" ht="12.75">
      <c r="A49" s="4" t="s">
        <v>162</v>
      </c>
      <c r="B49" s="4" t="s">
        <v>163</v>
      </c>
      <c r="C49" s="54" t="s">
        <v>277</v>
      </c>
      <c r="D49" s="55">
        <v>38.4</v>
      </c>
    </row>
    <row r="50" spans="1:4" ht="12.75">
      <c r="A50" s="4" t="s">
        <v>218</v>
      </c>
      <c r="B50" s="4" t="s">
        <v>219</v>
      </c>
      <c r="C50" s="54" t="s">
        <v>277</v>
      </c>
      <c r="D50" s="55">
        <v>21.6</v>
      </c>
    </row>
    <row r="51" spans="1:4" ht="12.75">
      <c r="A51" s="4" t="s">
        <v>197</v>
      </c>
      <c r="B51" s="4" t="s">
        <v>193</v>
      </c>
      <c r="C51" s="54" t="s">
        <v>281</v>
      </c>
      <c r="D51" s="55">
        <v>50</v>
      </c>
    </row>
    <row r="52" spans="1:4" ht="12.75">
      <c r="A52" s="4" t="s">
        <v>412</v>
      </c>
      <c r="B52" s="4" t="s">
        <v>413</v>
      </c>
      <c r="C52" s="54" t="s">
        <v>280</v>
      </c>
      <c r="D52" s="55">
        <v>38.5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4:E166"/>
  <sheetViews>
    <sheetView zoomScalePageLayoutView="0" workbookViewId="0" topLeftCell="A70">
      <selection activeCell="D82" sqref="A46:D82"/>
    </sheetView>
  </sheetViews>
  <sheetFormatPr defaultColWidth="9.140625" defaultRowHeight="12.75"/>
  <cols>
    <col min="1" max="1" width="11.00390625" style="3" bestFit="1" customWidth="1"/>
    <col min="2" max="2" width="12.57421875" style="3" bestFit="1" customWidth="1"/>
    <col min="3" max="3" width="12.57421875" style="10" customWidth="1"/>
    <col min="4" max="4" width="8.140625" style="3" customWidth="1"/>
    <col min="5" max="5" width="2.00390625" style="3" bestFit="1" customWidth="1"/>
    <col min="6" max="16384" width="9.140625" style="3" customWidth="1"/>
  </cols>
  <sheetData>
    <row r="4" spans="1:5" ht="12.75">
      <c r="A4" s="3" t="s">
        <v>186</v>
      </c>
      <c r="B4" s="3" t="s">
        <v>331</v>
      </c>
      <c r="C4" s="10" t="s">
        <v>264</v>
      </c>
      <c r="D4" s="16">
        <v>38.9</v>
      </c>
      <c r="E4" s="3">
        <v>3</v>
      </c>
    </row>
    <row r="5" spans="1:5" ht="12.75">
      <c r="A5" s="3" t="s">
        <v>186</v>
      </c>
      <c r="B5" s="3" t="s">
        <v>330</v>
      </c>
      <c r="C5" s="10" t="s">
        <v>264</v>
      </c>
      <c r="D5" s="16">
        <v>39.2</v>
      </c>
      <c r="E5" s="3">
        <v>3</v>
      </c>
    </row>
    <row r="6" spans="1:5" ht="12.75">
      <c r="A6" s="3" t="s">
        <v>315</v>
      </c>
      <c r="B6" s="3" t="s">
        <v>314</v>
      </c>
      <c r="C6" s="10" t="s">
        <v>264</v>
      </c>
      <c r="D6" s="16">
        <v>23.5</v>
      </c>
      <c r="E6" s="3">
        <v>3</v>
      </c>
    </row>
    <row r="7" spans="1:5" ht="12.75">
      <c r="A7" s="3" t="s">
        <v>186</v>
      </c>
      <c r="B7" s="3" t="s">
        <v>332</v>
      </c>
      <c r="C7" s="10" t="s">
        <v>264</v>
      </c>
      <c r="D7" s="16">
        <v>38.6</v>
      </c>
      <c r="E7" s="3">
        <v>3</v>
      </c>
    </row>
    <row r="8" spans="1:5" ht="12.75">
      <c r="A8" s="3" t="s">
        <v>173</v>
      </c>
      <c r="B8" s="3" t="s">
        <v>200</v>
      </c>
      <c r="C8" s="10" t="s">
        <v>264</v>
      </c>
      <c r="D8" s="16">
        <v>44.1</v>
      </c>
      <c r="E8" s="3">
        <v>3</v>
      </c>
    </row>
    <row r="9" spans="1:5" ht="12.75">
      <c r="A9" s="3" t="s">
        <v>188</v>
      </c>
      <c r="B9" s="3" t="s">
        <v>321</v>
      </c>
      <c r="C9" s="10" t="s">
        <v>124</v>
      </c>
      <c r="D9" s="17">
        <v>45</v>
      </c>
      <c r="E9" s="3">
        <v>3</v>
      </c>
    </row>
    <row r="10" spans="1:5" ht="12.75">
      <c r="A10" s="3" t="s">
        <v>227</v>
      </c>
      <c r="B10" s="3" t="s">
        <v>228</v>
      </c>
      <c r="C10" s="10" t="s">
        <v>124</v>
      </c>
      <c r="D10" s="17">
        <v>10</v>
      </c>
      <c r="E10" s="3">
        <v>3</v>
      </c>
    </row>
    <row r="11" spans="1:5" ht="12.75">
      <c r="A11" s="3" t="s">
        <v>227</v>
      </c>
      <c r="B11" s="3" t="s">
        <v>226</v>
      </c>
      <c r="C11" s="10" t="s">
        <v>119</v>
      </c>
      <c r="D11" s="16">
        <v>10</v>
      </c>
      <c r="E11" s="3">
        <v>3</v>
      </c>
    </row>
    <row r="12" spans="1:5" ht="12.75">
      <c r="A12" s="3" t="s">
        <v>230</v>
      </c>
      <c r="B12" s="3" t="s">
        <v>229</v>
      </c>
      <c r="C12" s="10" t="s">
        <v>119</v>
      </c>
      <c r="D12" s="16">
        <v>10</v>
      </c>
      <c r="E12" s="3">
        <v>3</v>
      </c>
    </row>
    <row r="13" spans="1:5" ht="12.75">
      <c r="A13" s="3" t="s">
        <v>208</v>
      </c>
      <c r="B13" s="3" t="s">
        <v>211</v>
      </c>
      <c r="C13" s="10" t="s">
        <v>119</v>
      </c>
      <c r="D13" s="16">
        <v>89.8</v>
      </c>
      <c r="E13" s="3">
        <v>3</v>
      </c>
    </row>
    <row r="14" spans="1:5" ht="12.75">
      <c r="A14" s="3" t="s">
        <v>199</v>
      </c>
      <c r="B14" s="3" t="s">
        <v>198</v>
      </c>
      <c r="C14" s="10" t="s">
        <v>116</v>
      </c>
      <c r="D14" s="16">
        <v>87.9</v>
      </c>
      <c r="E14" s="3">
        <v>3</v>
      </c>
    </row>
    <row r="15" spans="1:5" ht="12.75">
      <c r="A15" s="3" t="s">
        <v>252</v>
      </c>
      <c r="B15" s="3" t="s">
        <v>251</v>
      </c>
      <c r="C15" s="10" t="s">
        <v>116</v>
      </c>
      <c r="D15" s="16">
        <v>10</v>
      </c>
      <c r="E15" s="3">
        <v>3</v>
      </c>
    </row>
    <row r="16" spans="1:5" ht="12.75">
      <c r="A16" s="3" t="s">
        <v>294</v>
      </c>
      <c r="B16" s="3" t="s">
        <v>293</v>
      </c>
      <c r="C16" s="10" t="s">
        <v>122</v>
      </c>
      <c r="D16" s="16">
        <v>10</v>
      </c>
      <c r="E16" s="3">
        <v>3</v>
      </c>
    </row>
    <row r="17" spans="1:5" ht="12.75">
      <c r="A17" s="3" t="s">
        <v>159</v>
      </c>
      <c r="B17" s="3" t="s">
        <v>158</v>
      </c>
      <c r="C17" s="10" t="s">
        <v>122</v>
      </c>
      <c r="D17" s="16">
        <v>100</v>
      </c>
      <c r="E17" s="3">
        <v>3</v>
      </c>
    </row>
    <row r="18" spans="1:5" ht="12.75">
      <c r="A18" s="3" t="s">
        <v>179</v>
      </c>
      <c r="B18" s="3" t="s">
        <v>178</v>
      </c>
      <c r="C18" s="10" t="s">
        <v>122</v>
      </c>
      <c r="D18" s="16">
        <v>82.7</v>
      </c>
      <c r="E18" s="3">
        <v>3</v>
      </c>
    </row>
    <row r="19" spans="1:5" ht="12.75">
      <c r="A19" s="3" t="s">
        <v>208</v>
      </c>
      <c r="B19" s="3" t="s">
        <v>212</v>
      </c>
      <c r="C19" s="10" t="s">
        <v>122</v>
      </c>
      <c r="D19" s="16">
        <v>89.8</v>
      </c>
      <c r="E19" s="3">
        <v>3</v>
      </c>
    </row>
    <row r="20" spans="1:5" ht="12.75">
      <c r="A20" s="3" t="s">
        <v>289</v>
      </c>
      <c r="B20" s="3" t="s">
        <v>254</v>
      </c>
      <c r="C20" s="10" t="s">
        <v>122</v>
      </c>
      <c r="D20" s="16">
        <v>46.5</v>
      </c>
      <c r="E20" s="3">
        <v>3</v>
      </c>
    </row>
    <row r="21" spans="1:5" ht="12.75">
      <c r="A21" s="3" t="s">
        <v>256</v>
      </c>
      <c r="B21" s="3" t="s">
        <v>240</v>
      </c>
      <c r="C21" s="10" t="s">
        <v>122</v>
      </c>
      <c r="D21" s="16">
        <v>46.5</v>
      </c>
      <c r="E21" s="3">
        <v>3</v>
      </c>
    </row>
    <row r="22" spans="1:5" ht="12.75">
      <c r="A22" s="3" t="s">
        <v>241</v>
      </c>
      <c r="B22" s="3" t="s">
        <v>240</v>
      </c>
      <c r="C22" s="10" t="s">
        <v>122</v>
      </c>
      <c r="D22" s="16">
        <v>89</v>
      </c>
      <c r="E22" s="3">
        <v>3</v>
      </c>
    </row>
    <row r="23" spans="1:5" ht="12.75">
      <c r="A23" s="3" t="s">
        <v>173</v>
      </c>
      <c r="B23" s="3" t="s">
        <v>172</v>
      </c>
      <c r="C23" s="10" t="s">
        <v>122</v>
      </c>
      <c r="D23" s="16">
        <v>66.6</v>
      </c>
      <c r="E23" s="3">
        <v>3</v>
      </c>
    </row>
    <row r="24" spans="1:5" ht="12.75">
      <c r="A24" s="3" t="s">
        <v>291</v>
      </c>
      <c r="B24" s="3" t="s">
        <v>290</v>
      </c>
      <c r="C24" s="10" t="s">
        <v>122</v>
      </c>
      <c r="D24" s="16">
        <v>46.5</v>
      </c>
      <c r="E24" s="3">
        <v>3</v>
      </c>
    </row>
    <row r="25" spans="1:5" ht="12.75">
      <c r="A25" s="3" t="s">
        <v>202</v>
      </c>
      <c r="B25" s="3" t="s">
        <v>244</v>
      </c>
      <c r="C25" s="10" t="s">
        <v>118</v>
      </c>
      <c r="D25" s="16">
        <v>77.6</v>
      </c>
      <c r="E25" s="3">
        <v>3</v>
      </c>
    </row>
    <row r="26" spans="1:5" ht="12.75">
      <c r="A26" s="3" t="s">
        <v>194</v>
      </c>
      <c r="B26" s="3" t="s">
        <v>209</v>
      </c>
      <c r="C26" s="10" t="s">
        <v>118</v>
      </c>
      <c r="D26" s="16">
        <v>26.4</v>
      </c>
      <c r="E26" s="3">
        <v>3</v>
      </c>
    </row>
    <row r="27" spans="1:5" ht="12.75">
      <c r="A27" s="3" t="s">
        <v>252</v>
      </c>
      <c r="B27" s="3" t="s">
        <v>253</v>
      </c>
      <c r="C27" s="10" t="s">
        <v>118</v>
      </c>
      <c r="D27" s="16">
        <v>10</v>
      </c>
      <c r="E27" s="3">
        <v>3</v>
      </c>
    </row>
    <row r="28" spans="1:5" ht="12.75">
      <c r="A28" s="3" t="s">
        <v>237</v>
      </c>
      <c r="B28" s="3" t="s">
        <v>236</v>
      </c>
      <c r="C28" s="10" t="s">
        <v>118</v>
      </c>
      <c r="D28" s="16">
        <v>46</v>
      </c>
      <c r="E28" s="3">
        <v>3</v>
      </c>
    </row>
    <row r="29" spans="1:5" ht="12.75">
      <c r="A29" s="3" t="s">
        <v>190</v>
      </c>
      <c r="B29" s="3" t="s">
        <v>189</v>
      </c>
      <c r="C29" s="10" t="s">
        <v>118</v>
      </c>
      <c r="D29" s="16">
        <v>58.2</v>
      </c>
      <c r="E29" s="3">
        <v>3</v>
      </c>
    </row>
    <row r="30" spans="1:5" ht="12.75">
      <c r="A30" s="3" t="s">
        <v>214</v>
      </c>
      <c r="B30" s="3" t="s">
        <v>213</v>
      </c>
      <c r="C30" s="10" t="s">
        <v>118</v>
      </c>
      <c r="D30" s="16">
        <v>80.9</v>
      </c>
      <c r="E30" s="3">
        <v>3</v>
      </c>
    </row>
    <row r="31" spans="1:5" ht="12.75">
      <c r="A31" s="3" t="s">
        <v>235</v>
      </c>
      <c r="B31" s="3" t="s">
        <v>246</v>
      </c>
      <c r="C31" s="10" t="s">
        <v>118</v>
      </c>
      <c r="D31" s="16">
        <v>80.1</v>
      </c>
      <c r="E31" s="3">
        <v>3</v>
      </c>
    </row>
    <row r="32" spans="1:5" ht="12.75">
      <c r="A32" s="3" t="s">
        <v>193</v>
      </c>
      <c r="B32" s="3" t="s">
        <v>196</v>
      </c>
      <c r="C32" s="10" t="s">
        <v>118</v>
      </c>
      <c r="D32" s="16">
        <v>51.5</v>
      </c>
      <c r="E32" s="3">
        <v>3</v>
      </c>
    </row>
    <row r="33" spans="1:5" ht="12.75">
      <c r="A33" s="3" t="s">
        <v>177</v>
      </c>
      <c r="B33" s="3" t="s">
        <v>176</v>
      </c>
      <c r="C33" s="10" t="s">
        <v>118</v>
      </c>
      <c r="D33" s="16">
        <v>10</v>
      </c>
      <c r="E33" s="3">
        <v>3</v>
      </c>
    </row>
    <row r="34" spans="1:5" ht="12.75">
      <c r="A34" s="3" t="s">
        <v>186</v>
      </c>
      <c r="B34" s="3" t="s">
        <v>185</v>
      </c>
      <c r="C34" s="10" t="s">
        <v>118</v>
      </c>
      <c r="D34" s="16">
        <v>80</v>
      </c>
      <c r="E34" s="3">
        <v>3</v>
      </c>
    </row>
    <row r="35" spans="1:5" ht="12.75">
      <c r="A35" s="3" t="s">
        <v>292</v>
      </c>
      <c r="B35" s="3" t="s">
        <v>216</v>
      </c>
      <c r="C35" s="10" t="s">
        <v>118</v>
      </c>
      <c r="D35" s="16">
        <v>44.2</v>
      </c>
      <c r="E35" s="3">
        <v>3</v>
      </c>
    </row>
    <row r="36" spans="1:5" ht="12.75">
      <c r="A36" s="3" t="s">
        <v>221</v>
      </c>
      <c r="B36" s="3" t="s">
        <v>220</v>
      </c>
      <c r="C36" s="10" t="s">
        <v>117</v>
      </c>
      <c r="D36" s="16">
        <v>56</v>
      </c>
      <c r="E36" s="3">
        <v>3</v>
      </c>
    </row>
    <row r="37" spans="1:5" ht="12.75">
      <c r="A37" s="3" t="s">
        <v>188</v>
      </c>
      <c r="B37" s="3" t="s">
        <v>187</v>
      </c>
      <c r="C37" s="10" t="s">
        <v>117</v>
      </c>
      <c r="D37" s="16">
        <v>10</v>
      </c>
      <c r="E37" s="3">
        <v>3</v>
      </c>
    </row>
    <row r="38" spans="1:5" ht="12.75">
      <c r="A38" s="3" t="s">
        <v>219</v>
      </c>
      <c r="B38" s="3" t="s">
        <v>233</v>
      </c>
      <c r="C38" s="10" t="s">
        <v>121</v>
      </c>
      <c r="D38" s="16">
        <v>78.9</v>
      </c>
      <c r="E38" s="3">
        <v>3</v>
      </c>
    </row>
    <row r="39" spans="1:5" ht="12.75">
      <c r="A39" s="3" t="s">
        <v>250</v>
      </c>
      <c r="B39" s="3" t="s">
        <v>249</v>
      </c>
      <c r="C39" s="10" t="s">
        <v>121</v>
      </c>
      <c r="D39" s="16">
        <v>66.2</v>
      </c>
      <c r="E39" s="3">
        <v>3</v>
      </c>
    </row>
    <row r="40" spans="1:5" ht="12.75">
      <c r="A40" s="3" t="s">
        <v>202</v>
      </c>
      <c r="B40" s="3" t="s">
        <v>201</v>
      </c>
      <c r="C40" s="10" t="s">
        <v>123</v>
      </c>
      <c r="D40" s="16">
        <v>52.5</v>
      </c>
      <c r="E40" s="3">
        <v>3</v>
      </c>
    </row>
    <row r="41" spans="1:5" ht="12.75">
      <c r="A41" s="3" t="s">
        <v>223</v>
      </c>
      <c r="B41" s="3" t="s">
        <v>222</v>
      </c>
      <c r="C41" s="10" t="s">
        <v>123</v>
      </c>
      <c r="D41" s="16">
        <v>45.6</v>
      </c>
      <c r="E41" s="3">
        <v>3</v>
      </c>
    </row>
    <row r="42" spans="1:5" ht="12.75">
      <c r="A42" s="3" t="s">
        <v>193</v>
      </c>
      <c r="B42" s="3" t="s">
        <v>192</v>
      </c>
      <c r="C42" s="10" t="s">
        <v>123</v>
      </c>
      <c r="D42" s="16">
        <v>35</v>
      </c>
      <c r="E42" s="3">
        <v>3</v>
      </c>
    </row>
    <row r="43" spans="1:5" ht="12.75">
      <c r="A43" s="3" t="s">
        <v>208</v>
      </c>
      <c r="B43" s="3" t="s">
        <v>207</v>
      </c>
      <c r="C43" s="10" t="s">
        <v>126</v>
      </c>
      <c r="D43" s="16">
        <v>31.5</v>
      </c>
      <c r="E43" s="3">
        <v>3</v>
      </c>
    </row>
    <row r="44" spans="1:5" ht="12.75">
      <c r="A44" s="3" t="s">
        <v>177</v>
      </c>
      <c r="B44" s="3" t="s">
        <v>318</v>
      </c>
      <c r="C44" s="10" t="s">
        <v>127</v>
      </c>
      <c r="D44" s="16">
        <v>10</v>
      </c>
      <c r="E44" s="3">
        <v>3</v>
      </c>
    </row>
    <row r="45" spans="1:5" ht="12.75">
      <c r="A45" s="3" t="s">
        <v>336</v>
      </c>
      <c r="B45" s="3" t="s">
        <v>335</v>
      </c>
      <c r="C45" s="10" t="s">
        <v>134</v>
      </c>
      <c r="D45" s="16">
        <v>10</v>
      </c>
      <c r="E45" s="3">
        <v>3</v>
      </c>
    </row>
    <row r="46" spans="1:5" ht="12.75">
      <c r="A46" s="3" t="s">
        <v>167</v>
      </c>
      <c r="B46" s="3" t="s">
        <v>166</v>
      </c>
      <c r="C46" s="10" t="s">
        <v>279</v>
      </c>
      <c r="D46" s="16">
        <v>23.5</v>
      </c>
      <c r="E46" s="3">
        <v>3</v>
      </c>
    </row>
    <row r="47" spans="1:5" ht="12.75">
      <c r="A47" s="3" t="s">
        <v>188</v>
      </c>
      <c r="B47" s="3" t="s">
        <v>297</v>
      </c>
      <c r="C47" s="10" t="s">
        <v>129</v>
      </c>
      <c r="D47" s="16">
        <v>60.7</v>
      </c>
      <c r="E47" s="3">
        <v>3</v>
      </c>
    </row>
    <row r="48" spans="1:5" ht="12.75">
      <c r="A48" s="3" t="s">
        <v>232</v>
      </c>
      <c r="B48" s="3" t="s">
        <v>231</v>
      </c>
      <c r="C48" s="10" t="s">
        <v>129</v>
      </c>
      <c r="D48" s="16">
        <v>31.2</v>
      </c>
      <c r="E48" s="3">
        <v>3</v>
      </c>
    </row>
    <row r="49" spans="1:5" ht="12.75">
      <c r="A49" s="3" t="s">
        <v>186</v>
      </c>
      <c r="B49" s="3" t="s">
        <v>191</v>
      </c>
      <c r="C49" s="10" t="s">
        <v>130</v>
      </c>
      <c r="D49" s="16">
        <v>38.8</v>
      </c>
      <c r="E49" s="3">
        <v>3</v>
      </c>
    </row>
    <row r="50" spans="1:5" ht="12.75">
      <c r="A50" s="3" t="s">
        <v>161</v>
      </c>
      <c r="B50" s="3" t="s">
        <v>160</v>
      </c>
      <c r="C50" s="10" t="s">
        <v>130</v>
      </c>
      <c r="D50" s="16">
        <v>38.1</v>
      </c>
      <c r="E50" s="3">
        <v>3</v>
      </c>
    </row>
    <row r="51" spans="1:5" ht="12.75">
      <c r="A51" s="3" t="s">
        <v>194</v>
      </c>
      <c r="B51" s="3" t="s">
        <v>210</v>
      </c>
      <c r="C51" s="10" t="s">
        <v>130</v>
      </c>
      <c r="D51" s="16">
        <v>26.4</v>
      </c>
      <c r="E51" s="3">
        <v>3</v>
      </c>
    </row>
    <row r="52" spans="1:5" ht="12.75">
      <c r="A52" s="3" t="s">
        <v>161</v>
      </c>
      <c r="B52" s="3" t="s">
        <v>164</v>
      </c>
      <c r="C52" s="10" t="s">
        <v>130</v>
      </c>
      <c r="D52" s="16">
        <v>32.3</v>
      </c>
      <c r="E52" s="3">
        <v>3</v>
      </c>
    </row>
    <row r="53" spans="1:5" ht="12.75">
      <c r="A53" s="3" t="s">
        <v>317</v>
      </c>
      <c r="B53" s="3" t="s">
        <v>316</v>
      </c>
      <c r="C53" s="10" t="s">
        <v>128</v>
      </c>
      <c r="D53" s="16">
        <v>21.2</v>
      </c>
      <c r="E53" s="3">
        <v>3</v>
      </c>
    </row>
    <row r="54" spans="1:5" ht="12.75">
      <c r="A54" s="3" t="s">
        <v>311</v>
      </c>
      <c r="B54" s="3" t="s">
        <v>310</v>
      </c>
      <c r="C54" s="10" t="s">
        <v>275</v>
      </c>
      <c r="D54" s="16">
        <v>65</v>
      </c>
      <c r="E54" s="3">
        <v>3</v>
      </c>
    </row>
    <row r="55" spans="1:5" ht="12.75">
      <c r="A55" s="3" t="s">
        <v>243</v>
      </c>
      <c r="B55" s="3" t="s">
        <v>242</v>
      </c>
      <c r="C55" s="10" t="s">
        <v>275</v>
      </c>
      <c r="D55" s="16">
        <v>50</v>
      </c>
      <c r="E55" s="3">
        <v>3</v>
      </c>
    </row>
    <row r="56" spans="1:5" ht="12.75">
      <c r="A56" s="3" t="s">
        <v>248</v>
      </c>
      <c r="B56" s="3" t="s">
        <v>247</v>
      </c>
      <c r="C56" s="10" t="s">
        <v>275</v>
      </c>
      <c r="D56" s="16">
        <v>65.2</v>
      </c>
      <c r="E56" s="3">
        <v>3</v>
      </c>
    </row>
    <row r="57" spans="1:5" ht="12.75">
      <c r="A57" s="3" t="s">
        <v>225</v>
      </c>
      <c r="B57" s="3" t="s">
        <v>224</v>
      </c>
      <c r="C57" s="10" t="s">
        <v>275</v>
      </c>
      <c r="D57" s="16">
        <v>28.2</v>
      </c>
      <c r="E57" s="3">
        <v>3</v>
      </c>
    </row>
    <row r="58" spans="1:5" ht="12.75">
      <c r="A58" s="3" t="s">
        <v>163</v>
      </c>
      <c r="B58" s="3" t="s">
        <v>162</v>
      </c>
      <c r="C58" s="10" t="s">
        <v>132</v>
      </c>
      <c r="D58" s="16">
        <v>40.7</v>
      </c>
      <c r="E58" s="3">
        <v>3</v>
      </c>
    </row>
    <row r="59" spans="1:5" ht="12.75">
      <c r="A59" s="3" t="s">
        <v>219</v>
      </c>
      <c r="B59" s="3" t="s">
        <v>218</v>
      </c>
      <c r="C59" s="10" t="s">
        <v>132</v>
      </c>
      <c r="D59" s="16">
        <v>24.8</v>
      </c>
      <c r="E59" s="3">
        <v>3</v>
      </c>
    </row>
    <row r="60" spans="1:5" ht="12.75">
      <c r="A60" s="3" t="s">
        <v>161</v>
      </c>
      <c r="B60" s="3" t="s">
        <v>165</v>
      </c>
      <c r="C60" s="10" t="s">
        <v>132</v>
      </c>
      <c r="D60" s="16">
        <v>32.4</v>
      </c>
      <c r="E60" s="3">
        <v>3</v>
      </c>
    </row>
    <row r="61" spans="1:5" ht="12.75">
      <c r="A61" s="3" t="s">
        <v>193</v>
      </c>
      <c r="B61" s="3" t="s">
        <v>197</v>
      </c>
      <c r="C61" s="10" t="s">
        <v>135</v>
      </c>
      <c r="D61" s="16">
        <v>75.7</v>
      </c>
      <c r="E61" s="3">
        <v>3</v>
      </c>
    </row>
    <row r="62" spans="1:5" ht="12.75">
      <c r="A62" s="3" t="s">
        <v>169</v>
      </c>
      <c r="B62" s="3" t="s">
        <v>168</v>
      </c>
      <c r="C62" s="10" t="s">
        <v>133</v>
      </c>
      <c r="D62" s="16">
        <v>41.1</v>
      </c>
      <c r="E62" s="3">
        <v>3</v>
      </c>
    </row>
    <row r="63" spans="1:5" ht="12.75">
      <c r="A63" s="3" t="s">
        <v>286</v>
      </c>
      <c r="B63" s="3" t="s">
        <v>285</v>
      </c>
      <c r="C63" s="10" t="s">
        <v>265</v>
      </c>
      <c r="D63" s="16">
        <v>97.6</v>
      </c>
      <c r="E63" s="3">
        <v>3</v>
      </c>
    </row>
    <row r="64" spans="1:5" ht="12.75">
      <c r="A64" s="3" t="s">
        <v>171</v>
      </c>
      <c r="B64" s="3" t="s">
        <v>184</v>
      </c>
      <c r="C64" s="10" t="s">
        <v>265</v>
      </c>
      <c r="D64" s="16">
        <v>80.7</v>
      </c>
      <c r="E64" s="3">
        <v>3</v>
      </c>
    </row>
    <row r="65" spans="1:5" ht="12.75">
      <c r="A65" s="3" t="s">
        <v>288</v>
      </c>
      <c r="B65" s="3" t="s">
        <v>287</v>
      </c>
      <c r="C65" s="10" t="s">
        <v>265</v>
      </c>
      <c r="D65" s="16">
        <v>76.7</v>
      </c>
      <c r="E65" s="3">
        <v>3</v>
      </c>
    </row>
    <row r="66" spans="1:5" ht="12.75">
      <c r="A66" s="3" t="s">
        <v>262</v>
      </c>
      <c r="B66" s="3" t="s">
        <v>195</v>
      </c>
      <c r="C66" s="10" t="s">
        <v>265</v>
      </c>
      <c r="D66" s="16">
        <v>66.6</v>
      </c>
      <c r="E66" s="3">
        <v>3</v>
      </c>
    </row>
    <row r="67" spans="1:5" ht="12.75">
      <c r="A67" s="3" t="s">
        <v>328</v>
      </c>
      <c r="B67" s="3" t="s">
        <v>247</v>
      </c>
      <c r="C67" s="10" t="s">
        <v>130</v>
      </c>
      <c r="D67" s="16">
        <v>43.7</v>
      </c>
      <c r="E67" s="3">
        <v>3</v>
      </c>
    </row>
    <row r="68" spans="1:5" ht="12.75">
      <c r="A68" s="3" t="s">
        <v>329</v>
      </c>
      <c r="B68" s="3" t="s">
        <v>298</v>
      </c>
      <c r="C68" s="10" t="s">
        <v>265</v>
      </c>
      <c r="D68" s="16">
        <v>39.3</v>
      </c>
      <c r="E68" s="3">
        <v>3</v>
      </c>
    </row>
    <row r="69" spans="1:5" ht="12.75">
      <c r="A69" s="3" t="s">
        <v>334</v>
      </c>
      <c r="B69" s="3" t="s">
        <v>333</v>
      </c>
      <c r="C69" s="10" t="s">
        <v>265</v>
      </c>
      <c r="D69" s="16">
        <v>33.6</v>
      </c>
      <c r="E69" s="3">
        <v>3</v>
      </c>
    </row>
    <row r="70" spans="1:5" ht="12.75">
      <c r="A70" s="3" t="s">
        <v>301</v>
      </c>
      <c r="B70" s="3" t="s">
        <v>300</v>
      </c>
      <c r="C70" s="10" t="s">
        <v>265</v>
      </c>
      <c r="D70" s="16">
        <v>23.8</v>
      </c>
      <c r="E70" s="3">
        <v>3</v>
      </c>
    </row>
    <row r="71" spans="1:5" ht="12.75">
      <c r="A71" s="3" t="s">
        <v>299</v>
      </c>
      <c r="B71" s="3" t="s">
        <v>298</v>
      </c>
      <c r="C71" s="10" t="s">
        <v>265</v>
      </c>
      <c r="D71" s="16">
        <v>23.8</v>
      </c>
      <c r="E71" s="3">
        <v>3</v>
      </c>
    </row>
    <row r="72" spans="1:5" ht="12.75">
      <c r="A72" s="3" t="s">
        <v>305</v>
      </c>
      <c r="B72" s="3" t="s">
        <v>304</v>
      </c>
      <c r="C72" s="10" t="s">
        <v>265</v>
      </c>
      <c r="D72" s="16">
        <v>10</v>
      </c>
      <c r="E72" s="3">
        <v>3</v>
      </c>
    </row>
    <row r="73" spans="1:5" ht="12.75">
      <c r="A73" s="3" t="s">
        <v>309</v>
      </c>
      <c r="B73" s="3" t="s">
        <v>308</v>
      </c>
      <c r="C73" s="10" t="s">
        <v>265</v>
      </c>
      <c r="D73" s="16">
        <v>10</v>
      </c>
      <c r="E73" s="3">
        <v>3</v>
      </c>
    </row>
    <row r="74" spans="1:5" ht="12.75">
      <c r="A74" s="3" t="s">
        <v>307</v>
      </c>
      <c r="B74" s="3" t="s">
        <v>306</v>
      </c>
      <c r="C74" s="10" t="s">
        <v>265</v>
      </c>
      <c r="D74" s="16">
        <v>10</v>
      </c>
      <c r="E74" s="3">
        <v>3</v>
      </c>
    </row>
    <row r="75" spans="1:5" ht="12.75">
      <c r="A75" s="3" t="s">
        <v>296</v>
      </c>
      <c r="B75" s="3" t="s">
        <v>295</v>
      </c>
      <c r="C75" s="10" t="s">
        <v>265</v>
      </c>
      <c r="D75" s="16">
        <v>10</v>
      </c>
      <c r="E75" s="3">
        <v>3</v>
      </c>
    </row>
    <row r="76" spans="1:5" ht="12.75">
      <c r="A76" s="3" t="s">
        <v>320</v>
      </c>
      <c r="B76" s="3" t="s">
        <v>319</v>
      </c>
      <c r="C76" s="10" t="s">
        <v>265</v>
      </c>
      <c r="D76" s="16">
        <v>10</v>
      </c>
      <c r="E76" s="3">
        <v>3</v>
      </c>
    </row>
    <row r="77" spans="1:5" ht="12.75">
      <c r="A77" s="19" t="s">
        <v>303</v>
      </c>
      <c r="B77" s="19" t="s">
        <v>302</v>
      </c>
      <c r="C77" s="10" t="s">
        <v>265</v>
      </c>
      <c r="D77" s="28">
        <v>10</v>
      </c>
      <c r="E77" s="20">
        <v>3</v>
      </c>
    </row>
    <row r="78" spans="1:5" ht="12.75">
      <c r="A78" s="19" t="s">
        <v>199</v>
      </c>
      <c r="B78" s="19" t="s">
        <v>215</v>
      </c>
      <c r="C78" s="10" t="s">
        <v>266</v>
      </c>
      <c r="D78" s="29">
        <v>72.5</v>
      </c>
      <c r="E78" s="20">
        <v>3</v>
      </c>
    </row>
    <row r="79" spans="1:5" ht="12.75">
      <c r="A79" s="3" t="s">
        <v>313</v>
      </c>
      <c r="B79" s="3" t="s">
        <v>312</v>
      </c>
      <c r="C79" s="10" t="s">
        <v>130</v>
      </c>
      <c r="D79" s="16">
        <v>28.2</v>
      </c>
      <c r="E79" s="3">
        <v>3</v>
      </c>
    </row>
    <row r="80" spans="1:5" ht="12.75">
      <c r="A80" s="3" t="s">
        <v>323</v>
      </c>
      <c r="B80" s="3" t="s">
        <v>322</v>
      </c>
      <c r="C80" s="10" t="s">
        <v>130</v>
      </c>
      <c r="D80" s="16">
        <v>43.9</v>
      </c>
      <c r="E80" s="3">
        <v>3</v>
      </c>
    </row>
    <row r="81" spans="1:5" ht="12.75">
      <c r="A81" s="3" t="s">
        <v>325</v>
      </c>
      <c r="B81" s="3" t="s">
        <v>324</v>
      </c>
      <c r="C81" s="10" t="s">
        <v>130</v>
      </c>
      <c r="D81" s="16">
        <v>43.9</v>
      </c>
      <c r="E81" s="3">
        <v>3</v>
      </c>
    </row>
    <row r="82" spans="1:5" ht="12.75">
      <c r="A82" s="3" t="s">
        <v>327</v>
      </c>
      <c r="B82" s="3" t="s">
        <v>326</v>
      </c>
      <c r="C82" s="10" t="s">
        <v>130</v>
      </c>
      <c r="D82" s="16">
        <v>43.7</v>
      </c>
      <c r="E82" s="3">
        <v>3</v>
      </c>
    </row>
    <row r="83" spans="1:3" ht="12.75">
      <c r="A83" s="5"/>
      <c r="B83" s="5"/>
      <c r="C83" s="13"/>
    </row>
    <row r="88" spans="1:2" ht="12.75">
      <c r="A88" s="5"/>
      <c r="B88" s="5"/>
    </row>
    <row r="89" spans="1:2" ht="12.75">
      <c r="A89" s="5"/>
      <c r="B89" s="5"/>
    </row>
    <row r="91" spans="1:2" ht="12.75">
      <c r="A91" s="5"/>
      <c r="B91" s="5"/>
    </row>
    <row r="92" spans="1:2" ht="12.75">
      <c r="A92" s="5"/>
      <c r="B92" s="5"/>
    </row>
    <row r="104" spans="1:2" ht="12.75">
      <c r="A104" s="5"/>
      <c r="B104" s="5"/>
    </row>
    <row r="108" spans="1:2" ht="12.75">
      <c r="A108" s="5"/>
      <c r="B108" s="5"/>
    </row>
    <row r="111" spans="1:2" ht="12.75">
      <c r="A111" s="5"/>
      <c r="B111" s="5"/>
    </row>
    <row r="121" spans="1:2" ht="12.75">
      <c r="A121" s="5"/>
      <c r="B121" s="5"/>
    </row>
    <row r="130" spans="1:3" ht="12.75">
      <c r="A130" s="5"/>
      <c r="B130" s="5"/>
      <c r="C130" s="13"/>
    </row>
    <row r="131" spans="1:3" ht="12.75">
      <c r="A131" s="5"/>
      <c r="B131" s="5"/>
      <c r="C131" s="13"/>
    </row>
    <row r="132" spans="1:3" ht="12.75">
      <c r="A132" s="5"/>
      <c r="B132" s="5"/>
      <c r="C132" s="13"/>
    </row>
    <row r="146" spans="1:2" ht="12.75">
      <c r="A146" s="5"/>
      <c r="B146" s="5"/>
    </row>
    <row r="147" spans="1:2" ht="12.75">
      <c r="A147" s="5"/>
      <c r="B147" s="5"/>
    </row>
    <row r="151" spans="1:2" ht="12.75">
      <c r="A151" s="5"/>
      <c r="B151" s="5"/>
    </row>
    <row r="161" spans="1:2" ht="12.75">
      <c r="A161" s="5"/>
      <c r="B161" s="5"/>
    </row>
    <row r="163" spans="1:2" ht="12.75">
      <c r="A163" s="5"/>
      <c r="B163" s="5"/>
    </row>
    <row r="164" spans="1:2" ht="12.75">
      <c r="A164" s="5"/>
      <c r="B164" s="5"/>
    </row>
    <row r="166" spans="1:2" ht="12.75">
      <c r="A166" s="5"/>
      <c r="B16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00390625" style="19" bestFit="1" customWidth="1"/>
    <col min="2" max="2" width="10.28125" style="19" bestFit="1" customWidth="1"/>
    <col min="3" max="3" width="8.57421875" style="19" bestFit="1" customWidth="1"/>
    <col min="4" max="4" width="6.7109375" style="19" bestFit="1" customWidth="1"/>
    <col min="5" max="5" width="5.140625" style="19" bestFit="1" customWidth="1"/>
    <col min="6" max="16384" width="9.140625" style="19" customWidth="1"/>
  </cols>
  <sheetData>
    <row r="4" spans="1:5" ht="12.75">
      <c r="A4" s="18" t="s">
        <v>359</v>
      </c>
      <c r="B4" s="18" t="s">
        <v>360</v>
      </c>
      <c r="C4" s="18" t="s">
        <v>361</v>
      </c>
      <c r="D4" s="18" t="s">
        <v>362</v>
      </c>
      <c r="E4" s="18" t="s">
        <v>363</v>
      </c>
    </row>
    <row r="5" spans="1:5" ht="12.75">
      <c r="A5" s="19" t="s">
        <v>309</v>
      </c>
      <c r="B5" s="19" t="s">
        <v>308</v>
      </c>
      <c r="D5" s="20">
        <v>10</v>
      </c>
      <c r="E5" s="20">
        <v>3</v>
      </c>
    </row>
    <row r="6" spans="1:5" ht="12.75">
      <c r="A6" s="19" t="s">
        <v>313</v>
      </c>
      <c r="B6" s="19" t="s">
        <v>312</v>
      </c>
      <c r="D6" s="20">
        <v>28.2</v>
      </c>
      <c r="E6" s="20">
        <v>3</v>
      </c>
    </row>
    <row r="7" spans="1:5" ht="12.75">
      <c r="A7" s="19" t="s">
        <v>288</v>
      </c>
      <c r="B7" s="19" t="s">
        <v>287</v>
      </c>
      <c r="D7" s="20">
        <v>76.7</v>
      </c>
      <c r="E7" s="20">
        <v>3</v>
      </c>
    </row>
    <row r="8" spans="1:5" ht="12.75">
      <c r="A8" s="19" t="s">
        <v>323</v>
      </c>
      <c r="B8" s="19" t="s">
        <v>322</v>
      </c>
      <c r="D8" s="20">
        <v>43.9</v>
      </c>
      <c r="E8" s="20">
        <v>3</v>
      </c>
    </row>
    <row r="9" spans="1:5" ht="12.75">
      <c r="A9" s="19" t="s">
        <v>301</v>
      </c>
      <c r="B9" s="19" t="s">
        <v>300</v>
      </c>
      <c r="D9" s="20">
        <v>23.8</v>
      </c>
      <c r="E9" s="20">
        <v>3</v>
      </c>
    </row>
    <row r="10" spans="1:5" ht="12.75">
      <c r="A10" s="19" t="s">
        <v>299</v>
      </c>
      <c r="B10" s="19" t="s">
        <v>298</v>
      </c>
      <c r="D10" s="20">
        <v>23.8</v>
      </c>
      <c r="E10" s="20">
        <v>3</v>
      </c>
    </row>
    <row r="11" spans="1:5" ht="12.75">
      <c r="A11" s="19" t="s">
        <v>303</v>
      </c>
      <c r="B11" s="19" t="s">
        <v>302</v>
      </c>
      <c r="C11" s="19" t="s">
        <v>265</v>
      </c>
      <c r="D11" s="20">
        <v>10</v>
      </c>
      <c r="E11" s="20">
        <v>3</v>
      </c>
    </row>
    <row r="12" spans="1:5" ht="12.75">
      <c r="A12" s="19" t="s">
        <v>305</v>
      </c>
      <c r="B12" s="19" t="s">
        <v>304</v>
      </c>
      <c r="D12" s="20">
        <v>10</v>
      </c>
      <c r="E12" s="20">
        <v>3</v>
      </c>
    </row>
    <row r="13" spans="1:5" ht="12.75">
      <c r="A13" s="19" t="s">
        <v>199</v>
      </c>
      <c r="B13" s="19" t="s">
        <v>215</v>
      </c>
      <c r="C13" s="19" t="s">
        <v>266</v>
      </c>
      <c r="D13" s="20">
        <v>72.5</v>
      </c>
      <c r="E13" s="20">
        <v>3</v>
      </c>
    </row>
    <row r="14" spans="1:5" ht="12.75">
      <c r="A14" s="19" t="s">
        <v>334</v>
      </c>
      <c r="B14" s="19" t="s">
        <v>333</v>
      </c>
      <c r="D14" s="20">
        <v>33.6</v>
      </c>
      <c r="E14" s="20">
        <v>3</v>
      </c>
    </row>
    <row r="15" spans="1:5" ht="12.75">
      <c r="A15" s="19" t="s">
        <v>171</v>
      </c>
      <c r="B15" s="19" t="s">
        <v>184</v>
      </c>
      <c r="D15" s="20">
        <v>80.7</v>
      </c>
      <c r="E15" s="20">
        <v>3</v>
      </c>
    </row>
    <row r="16" spans="1:5" ht="12.75">
      <c r="A16" s="19" t="s">
        <v>286</v>
      </c>
      <c r="B16" s="19" t="s">
        <v>285</v>
      </c>
      <c r="D16" s="20">
        <v>97.6</v>
      </c>
      <c r="E16" s="20">
        <v>3</v>
      </c>
    </row>
    <row r="17" spans="1:5" ht="12.75">
      <c r="A17" s="19" t="s">
        <v>320</v>
      </c>
      <c r="B17" s="19" t="s">
        <v>319</v>
      </c>
      <c r="D17" s="20">
        <v>10</v>
      </c>
      <c r="E17" s="20">
        <v>3</v>
      </c>
    </row>
    <row r="18" spans="1:5" ht="12.75">
      <c r="A18" s="19" t="s">
        <v>307</v>
      </c>
      <c r="B18" s="19" t="s">
        <v>306</v>
      </c>
      <c r="D18" s="20">
        <v>10</v>
      </c>
      <c r="E18" s="20">
        <v>3</v>
      </c>
    </row>
    <row r="19" spans="1:5" ht="12.75">
      <c r="A19" s="19" t="s">
        <v>328</v>
      </c>
      <c r="B19" s="19" t="s">
        <v>247</v>
      </c>
      <c r="D19" s="20">
        <v>43.7</v>
      </c>
      <c r="E19" s="20">
        <v>3</v>
      </c>
    </row>
    <row r="20" spans="1:5" ht="12.75">
      <c r="A20" s="19" t="s">
        <v>262</v>
      </c>
      <c r="B20" s="19" t="s">
        <v>195</v>
      </c>
      <c r="D20" s="20">
        <v>66.6</v>
      </c>
      <c r="E20" s="20">
        <v>3</v>
      </c>
    </row>
    <row r="21" spans="1:5" ht="12.75">
      <c r="A21" s="19" t="s">
        <v>329</v>
      </c>
      <c r="B21" s="19" t="s">
        <v>298</v>
      </c>
      <c r="D21" s="20">
        <v>39.3</v>
      </c>
      <c r="E21" s="20">
        <v>3</v>
      </c>
    </row>
    <row r="22" spans="1:5" ht="12.75">
      <c r="A22" s="19" t="s">
        <v>327</v>
      </c>
      <c r="B22" s="19" t="s">
        <v>326</v>
      </c>
      <c r="D22" s="20">
        <v>43.7</v>
      </c>
      <c r="E22" s="20">
        <v>3</v>
      </c>
    </row>
    <row r="23" spans="1:5" ht="12.75">
      <c r="A23" s="19" t="s">
        <v>296</v>
      </c>
      <c r="B23" s="19" t="s">
        <v>295</v>
      </c>
      <c r="D23" s="20">
        <v>10</v>
      </c>
      <c r="E23" s="20">
        <v>3</v>
      </c>
    </row>
    <row r="24" spans="1:5" ht="12.75">
      <c r="A24" s="19" t="s">
        <v>325</v>
      </c>
      <c r="B24" s="19" t="s">
        <v>324</v>
      </c>
      <c r="D24" s="20">
        <v>43.9</v>
      </c>
      <c r="E24" s="20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81"/>
  <sheetViews>
    <sheetView zoomScalePageLayoutView="0" workbookViewId="0" topLeftCell="A1">
      <selection activeCell="A3" sqref="A3:D81"/>
    </sheetView>
  </sheetViews>
  <sheetFormatPr defaultColWidth="9.140625" defaultRowHeight="12.75"/>
  <cols>
    <col min="1" max="2" width="20.7109375" style="0" customWidth="1"/>
    <col min="3" max="3" width="5.7109375" style="0" bestFit="1" customWidth="1"/>
    <col min="4" max="4" width="5.57421875" style="0" customWidth="1"/>
  </cols>
  <sheetData>
    <row r="3" spans="1:4" ht="12.75">
      <c r="A3" s="22" t="s">
        <v>110</v>
      </c>
      <c r="B3" s="22" t="s">
        <v>111</v>
      </c>
      <c r="C3" s="32" t="s">
        <v>134</v>
      </c>
      <c r="D3" s="23">
        <v>10</v>
      </c>
    </row>
    <row r="4" spans="1:4" ht="12.75">
      <c r="A4" s="22" t="s">
        <v>75</v>
      </c>
      <c r="B4" s="22" t="s">
        <v>107</v>
      </c>
      <c r="C4" s="32" t="s">
        <v>127</v>
      </c>
      <c r="D4" s="23">
        <v>10</v>
      </c>
    </row>
    <row r="5" spans="1:4" ht="12.75">
      <c r="A5" s="22" t="s">
        <v>68</v>
      </c>
      <c r="B5" s="22" t="s">
        <v>69</v>
      </c>
      <c r="C5" s="32" t="s">
        <v>124</v>
      </c>
      <c r="D5" s="23">
        <v>10</v>
      </c>
    </row>
    <row r="6" spans="1:4" ht="12.75">
      <c r="A6" s="22" t="s">
        <v>37</v>
      </c>
      <c r="B6" s="22" t="s">
        <v>103</v>
      </c>
      <c r="C6" s="32" t="s">
        <v>124</v>
      </c>
      <c r="D6" s="23">
        <v>45</v>
      </c>
    </row>
    <row r="7" spans="1:4" ht="12.75">
      <c r="A7" s="22" t="s">
        <v>167</v>
      </c>
      <c r="B7" s="22" t="s">
        <v>166</v>
      </c>
      <c r="C7" s="32" t="s">
        <v>279</v>
      </c>
      <c r="D7" s="23">
        <v>23.5</v>
      </c>
    </row>
    <row r="8" spans="1:4" ht="12.75">
      <c r="A8" s="22" t="s">
        <v>260</v>
      </c>
      <c r="B8" s="22" t="s">
        <v>314</v>
      </c>
      <c r="C8" s="32" t="s">
        <v>279</v>
      </c>
      <c r="D8" s="23">
        <v>23.5</v>
      </c>
    </row>
    <row r="9" spans="1:4" ht="12.75">
      <c r="A9" s="22" t="s">
        <v>28</v>
      </c>
      <c r="B9" s="22" t="s">
        <v>39</v>
      </c>
      <c r="C9" s="32" t="s">
        <v>129</v>
      </c>
      <c r="D9" s="23">
        <v>31.2</v>
      </c>
    </row>
    <row r="10" spans="1:4" ht="12.75">
      <c r="A10" s="22" t="s">
        <v>37</v>
      </c>
      <c r="B10" s="22" t="s">
        <v>38</v>
      </c>
      <c r="C10" s="32" t="s">
        <v>129</v>
      </c>
      <c r="D10" s="23">
        <v>60.7</v>
      </c>
    </row>
    <row r="11" spans="1:4" ht="12.75">
      <c r="A11" s="22" t="s">
        <v>32</v>
      </c>
      <c r="B11" s="22" t="s">
        <v>34</v>
      </c>
      <c r="C11" s="32" t="s">
        <v>119</v>
      </c>
      <c r="D11" s="23">
        <v>89.8</v>
      </c>
    </row>
    <row r="12" spans="1:4" ht="12.75">
      <c r="A12" s="22" t="s">
        <v>70</v>
      </c>
      <c r="B12" s="22" t="s">
        <v>71</v>
      </c>
      <c r="C12" s="32" t="s">
        <v>119</v>
      </c>
      <c r="D12" s="23">
        <v>10</v>
      </c>
    </row>
    <row r="13" spans="1:4" ht="12.75">
      <c r="A13" s="22" t="s">
        <v>68</v>
      </c>
      <c r="B13" s="22" t="s">
        <v>7</v>
      </c>
      <c r="C13" s="32" t="s">
        <v>119</v>
      </c>
      <c r="D13" s="23">
        <v>10</v>
      </c>
    </row>
    <row r="14" spans="1:4" ht="12.75">
      <c r="A14" s="22" t="s">
        <v>0</v>
      </c>
      <c r="B14" s="22" t="s">
        <v>1</v>
      </c>
      <c r="C14" s="32" t="s">
        <v>116</v>
      </c>
      <c r="D14" s="23">
        <v>87.9</v>
      </c>
    </row>
    <row r="15" spans="1:4" ht="12.75">
      <c r="A15" s="22" t="s">
        <v>52</v>
      </c>
      <c r="B15" s="22" t="s">
        <v>53</v>
      </c>
      <c r="C15" s="32" t="s">
        <v>116</v>
      </c>
      <c r="D15" s="23">
        <v>10</v>
      </c>
    </row>
    <row r="16" spans="1:4" ht="12.75">
      <c r="A16" s="22" t="s">
        <v>58</v>
      </c>
      <c r="B16" s="22" t="s">
        <v>104</v>
      </c>
      <c r="C16" s="32" t="s">
        <v>130</v>
      </c>
      <c r="D16" s="23">
        <v>38.8</v>
      </c>
    </row>
    <row r="17" spans="1:4" ht="12.75">
      <c r="A17" s="22" t="s">
        <v>81</v>
      </c>
      <c r="B17" s="22" t="s">
        <v>82</v>
      </c>
      <c r="C17" s="32" t="s">
        <v>130</v>
      </c>
      <c r="D17" s="23">
        <v>32.3</v>
      </c>
    </row>
    <row r="18" spans="1:4" ht="12.75">
      <c r="A18" s="22" t="s">
        <v>81</v>
      </c>
      <c r="B18" s="22" t="s">
        <v>98</v>
      </c>
      <c r="C18" s="32" t="s">
        <v>130</v>
      </c>
      <c r="D18" s="23">
        <v>38.1</v>
      </c>
    </row>
    <row r="19" spans="1:4" ht="12.75">
      <c r="A19" s="22" t="s">
        <v>96</v>
      </c>
      <c r="B19" s="22" t="s">
        <v>99</v>
      </c>
      <c r="C19" s="32" t="s">
        <v>130</v>
      </c>
      <c r="D19" s="23">
        <v>26.4</v>
      </c>
    </row>
    <row r="20" spans="1:4" ht="12.75">
      <c r="A20" s="22" t="s">
        <v>323</v>
      </c>
      <c r="B20" s="22" t="s">
        <v>322</v>
      </c>
      <c r="C20" s="32" t="s">
        <v>273</v>
      </c>
      <c r="D20" s="23">
        <v>43.9</v>
      </c>
    </row>
    <row r="21" spans="1:4" ht="12.75">
      <c r="A21" s="22" t="s">
        <v>325</v>
      </c>
      <c r="B21" s="22" t="s">
        <v>324</v>
      </c>
      <c r="C21" s="32" t="s">
        <v>273</v>
      </c>
      <c r="D21" s="23">
        <v>43.9</v>
      </c>
    </row>
    <row r="22" spans="1:4" ht="12.75">
      <c r="A22" s="22" t="s">
        <v>328</v>
      </c>
      <c r="B22" s="22" t="s">
        <v>247</v>
      </c>
      <c r="C22" s="32" t="s">
        <v>273</v>
      </c>
      <c r="D22" s="23">
        <v>43.7</v>
      </c>
    </row>
    <row r="23" spans="1:4" ht="12.75">
      <c r="A23" s="22" t="s">
        <v>327</v>
      </c>
      <c r="B23" s="22" t="s">
        <v>326</v>
      </c>
      <c r="C23" s="32" t="s">
        <v>273</v>
      </c>
      <c r="D23" s="23">
        <v>43.7</v>
      </c>
    </row>
    <row r="24" spans="1:4" ht="12.75">
      <c r="A24" s="22" t="s">
        <v>313</v>
      </c>
      <c r="B24" s="22" t="s">
        <v>312</v>
      </c>
      <c r="C24" s="32" t="s">
        <v>273</v>
      </c>
      <c r="D24" s="23">
        <v>28.2</v>
      </c>
    </row>
    <row r="25" spans="1:4" ht="12.75">
      <c r="A25" s="22" t="s">
        <v>16</v>
      </c>
      <c r="B25" s="22" t="s">
        <v>17</v>
      </c>
      <c r="C25" s="32" t="s">
        <v>122</v>
      </c>
      <c r="D25" s="23">
        <v>89</v>
      </c>
    </row>
    <row r="26" spans="1:4" ht="12.75">
      <c r="A26" s="22" t="s">
        <v>32</v>
      </c>
      <c r="B26" s="22" t="s">
        <v>33</v>
      </c>
      <c r="C26" s="32" t="s">
        <v>122</v>
      </c>
      <c r="D26" s="23">
        <v>89.8</v>
      </c>
    </row>
    <row r="27" spans="1:4" ht="12.75">
      <c r="A27" s="22" t="s">
        <v>19</v>
      </c>
      <c r="B27" s="22" t="s">
        <v>20</v>
      </c>
      <c r="C27" s="32" t="s">
        <v>122</v>
      </c>
      <c r="D27" s="23">
        <v>82.7</v>
      </c>
    </row>
    <row r="28" spans="1:4" ht="12.75">
      <c r="A28" s="22" t="s">
        <v>30</v>
      </c>
      <c r="B28" s="22" t="s">
        <v>31</v>
      </c>
      <c r="C28" s="32" t="s">
        <v>122</v>
      </c>
      <c r="D28" s="23">
        <v>66.6</v>
      </c>
    </row>
    <row r="29" spans="1:4" ht="12.75">
      <c r="A29" s="22" t="s">
        <v>159</v>
      </c>
      <c r="B29" s="22" t="s">
        <v>158</v>
      </c>
      <c r="C29" s="32" t="s">
        <v>122</v>
      </c>
      <c r="D29" s="23">
        <v>100</v>
      </c>
    </row>
    <row r="30" spans="1:4" ht="12.75">
      <c r="A30" s="22" t="s">
        <v>286</v>
      </c>
      <c r="B30" s="22" t="s">
        <v>285</v>
      </c>
      <c r="C30" s="32" t="s">
        <v>265</v>
      </c>
      <c r="D30" s="23">
        <v>97.6</v>
      </c>
    </row>
    <row r="31" spans="1:4" ht="12.75">
      <c r="A31" s="22" t="s">
        <v>256</v>
      </c>
      <c r="B31" s="22" t="s">
        <v>240</v>
      </c>
      <c r="C31" s="32" t="s">
        <v>122</v>
      </c>
      <c r="D31" s="23">
        <v>46.5</v>
      </c>
    </row>
    <row r="32" spans="1:4" ht="12.75">
      <c r="A32" s="22" t="s">
        <v>255</v>
      </c>
      <c r="B32" s="22" t="s">
        <v>254</v>
      </c>
      <c r="C32" s="32" t="s">
        <v>122</v>
      </c>
      <c r="D32" s="23">
        <v>46.5</v>
      </c>
    </row>
    <row r="33" spans="1:4" ht="12.75">
      <c r="A33" s="22" t="s">
        <v>171</v>
      </c>
      <c r="B33" s="22" t="s">
        <v>184</v>
      </c>
      <c r="C33" s="32" t="s">
        <v>265</v>
      </c>
      <c r="D33" s="23">
        <v>80.7</v>
      </c>
    </row>
    <row r="34" spans="1:4" ht="12.75">
      <c r="A34" s="22" t="s">
        <v>288</v>
      </c>
      <c r="B34" s="22" t="s">
        <v>287</v>
      </c>
      <c r="C34" s="32" t="s">
        <v>265</v>
      </c>
      <c r="D34" s="23">
        <v>76.7</v>
      </c>
    </row>
    <row r="35" spans="1:4" ht="12.75">
      <c r="A35" s="22" t="s">
        <v>262</v>
      </c>
      <c r="B35" s="22" t="s">
        <v>195</v>
      </c>
      <c r="C35" s="32" t="s">
        <v>265</v>
      </c>
      <c r="D35" s="23">
        <v>66.6</v>
      </c>
    </row>
    <row r="36" spans="1:4" ht="12.75">
      <c r="A36" s="22" t="s">
        <v>50</v>
      </c>
      <c r="B36" s="22" t="s">
        <v>51</v>
      </c>
      <c r="C36" s="32" t="s">
        <v>122</v>
      </c>
      <c r="D36" s="23">
        <v>10</v>
      </c>
    </row>
    <row r="37" spans="1:4" ht="12.75">
      <c r="A37" s="22" t="s">
        <v>291</v>
      </c>
      <c r="B37" s="22" t="s">
        <v>290</v>
      </c>
      <c r="C37" s="32" t="s">
        <v>122</v>
      </c>
      <c r="D37" s="23">
        <v>46.5</v>
      </c>
    </row>
    <row r="38" spans="1:4" ht="12.75">
      <c r="A38" s="22" t="s">
        <v>329</v>
      </c>
      <c r="B38" s="22" t="s">
        <v>298</v>
      </c>
      <c r="C38" s="32" t="s">
        <v>265</v>
      </c>
      <c r="D38" s="23">
        <v>39.3</v>
      </c>
    </row>
    <row r="39" spans="1:4" ht="12.75">
      <c r="A39" s="22" t="s">
        <v>334</v>
      </c>
      <c r="B39" s="22" t="s">
        <v>333</v>
      </c>
      <c r="C39" s="32" t="s">
        <v>265</v>
      </c>
      <c r="D39" s="23">
        <v>33.6</v>
      </c>
    </row>
    <row r="40" spans="1:4" ht="12.75">
      <c r="A40" s="22" t="s">
        <v>301</v>
      </c>
      <c r="B40" s="22" t="s">
        <v>300</v>
      </c>
      <c r="C40" s="32" t="s">
        <v>265</v>
      </c>
      <c r="D40" s="23">
        <v>23.8</v>
      </c>
    </row>
    <row r="41" spans="1:4" ht="12.75">
      <c r="A41" s="22" t="s">
        <v>299</v>
      </c>
      <c r="B41" s="22" t="s">
        <v>298</v>
      </c>
      <c r="C41" s="32" t="s">
        <v>265</v>
      </c>
      <c r="D41" s="23">
        <v>23.8</v>
      </c>
    </row>
    <row r="42" spans="1:4" ht="12.75">
      <c r="A42" s="22" t="s">
        <v>303</v>
      </c>
      <c r="B42" s="22" t="s">
        <v>302</v>
      </c>
      <c r="C42" s="32" t="s">
        <v>122</v>
      </c>
      <c r="D42" s="23">
        <v>10</v>
      </c>
    </row>
    <row r="43" spans="1:4" ht="12.75">
      <c r="A43" s="22" t="s">
        <v>305</v>
      </c>
      <c r="B43" s="22" t="s">
        <v>304</v>
      </c>
      <c r="C43" s="32" t="s">
        <v>265</v>
      </c>
      <c r="D43" s="23">
        <v>10</v>
      </c>
    </row>
    <row r="44" spans="1:4" ht="12.75">
      <c r="A44" s="22" t="s">
        <v>309</v>
      </c>
      <c r="B44" s="22" t="s">
        <v>308</v>
      </c>
      <c r="C44" s="32" t="s">
        <v>265</v>
      </c>
      <c r="D44" s="23">
        <v>10</v>
      </c>
    </row>
    <row r="45" spans="1:4" ht="12.75">
      <c r="A45" s="22" t="s">
        <v>307</v>
      </c>
      <c r="B45" s="22" t="s">
        <v>306</v>
      </c>
      <c r="C45" s="32" t="s">
        <v>265</v>
      </c>
      <c r="D45" s="23">
        <v>10</v>
      </c>
    </row>
    <row r="46" spans="1:4" ht="12.75">
      <c r="A46" s="22" t="s">
        <v>296</v>
      </c>
      <c r="B46" s="22" t="s">
        <v>295</v>
      </c>
      <c r="C46" s="32" t="s">
        <v>265</v>
      </c>
      <c r="D46" s="23">
        <v>10</v>
      </c>
    </row>
    <row r="47" spans="1:4" ht="12.75">
      <c r="A47" s="22" t="s">
        <v>320</v>
      </c>
      <c r="B47" s="22" t="s">
        <v>319</v>
      </c>
      <c r="C47" s="32" t="s">
        <v>265</v>
      </c>
      <c r="D47" s="23">
        <v>10</v>
      </c>
    </row>
    <row r="48" spans="1:4" ht="12.75">
      <c r="A48" s="22" t="s">
        <v>94</v>
      </c>
      <c r="B48" s="22" t="s">
        <v>95</v>
      </c>
      <c r="C48" s="32" t="s">
        <v>128</v>
      </c>
      <c r="D48" s="23">
        <v>21.2</v>
      </c>
    </row>
    <row r="49" spans="1:4" ht="12.75">
      <c r="A49" s="22" t="s">
        <v>14</v>
      </c>
      <c r="B49" s="22" t="s">
        <v>15</v>
      </c>
      <c r="C49" s="32" t="s">
        <v>118</v>
      </c>
      <c r="D49" s="23">
        <v>80.9</v>
      </c>
    </row>
    <row r="50" spans="1:4" ht="12.75">
      <c r="A50" s="22" t="s">
        <v>23</v>
      </c>
      <c r="B50" s="22" t="s">
        <v>24</v>
      </c>
      <c r="C50" s="32" t="s">
        <v>118</v>
      </c>
      <c r="D50" s="23">
        <v>80.1</v>
      </c>
    </row>
    <row r="51" spans="1:4" ht="12.75">
      <c r="A51" s="22" t="s">
        <v>58</v>
      </c>
      <c r="B51" s="22" t="s">
        <v>59</v>
      </c>
      <c r="C51" s="32" t="s">
        <v>118</v>
      </c>
      <c r="D51" s="23">
        <v>80</v>
      </c>
    </row>
    <row r="52" spans="1:4" ht="12.75">
      <c r="A52" s="22" t="s">
        <v>8</v>
      </c>
      <c r="B52" s="22" t="s">
        <v>18</v>
      </c>
      <c r="C52" s="32" t="s">
        <v>118</v>
      </c>
      <c r="D52" s="23">
        <v>58.2</v>
      </c>
    </row>
    <row r="53" spans="1:4" ht="12.75">
      <c r="A53" s="22" t="s">
        <v>21</v>
      </c>
      <c r="B53" s="22" t="s">
        <v>22</v>
      </c>
      <c r="C53" s="32" t="s">
        <v>118</v>
      </c>
      <c r="D53" s="23">
        <v>51.5</v>
      </c>
    </row>
    <row r="54" spans="1:4" ht="12.75">
      <c r="A54" s="22" t="s">
        <v>4</v>
      </c>
      <c r="B54" s="22" t="s">
        <v>5</v>
      </c>
      <c r="C54" s="32" t="s">
        <v>118</v>
      </c>
      <c r="D54" s="23">
        <v>77.6</v>
      </c>
    </row>
    <row r="55" spans="1:4" ht="12.75">
      <c r="A55" s="22" t="s">
        <v>42</v>
      </c>
      <c r="B55" s="22" t="s">
        <v>43</v>
      </c>
      <c r="C55" s="32" t="s">
        <v>118</v>
      </c>
      <c r="D55" s="23">
        <v>44.2</v>
      </c>
    </row>
    <row r="56" spans="1:4" ht="12.75">
      <c r="A56" s="22" t="s">
        <v>79</v>
      </c>
      <c r="B56" s="22" t="s">
        <v>80</v>
      </c>
      <c r="C56" s="32" t="s">
        <v>118</v>
      </c>
      <c r="D56" s="23">
        <v>46</v>
      </c>
    </row>
    <row r="57" spans="1:4" ht="12.75">
      <c r="A57" s="22" t="s">
        <v>75</v>
      </c>
      <c r="B57" s="22" t="s">
        <v>76</v>
      </c>
      <c r="C57" s="32" t="s">
        <v>118</v>
      </c>
      <c r="D57" s="23">
        <v>10</v>
      </c>
    </row>
    <row r="58" spans="1:4" ht="12.75">
      <c r="A58" s="22" t="s">
        <v>52</v>
      </c>
      <c r="B58" s="22" t="s">
        <v>54</v>
      </c>
      <c r="C58" s="32" t="s">
        <v>118</v>
      </c>
      <c r="D58" s="23">
        <v>10</v>
      </c>
    </row>
    <row r="59" spans="1:4" ht="12.75">
      <c r="A59" s="22" t="s">
        <v>96</v>
      </c>
      <c r="B59" s="22" t="s">
        <v>97</v>
      </c>
      <c r="C59" s="32" t="s">
        <v>118</v>
      </c>
      <c r="D59" s="23">
        <v>26.4</v>
      </c>
    </row>
    <row r="60" spans="1:4" ht="12.75">
      <c r="A60" s="22" t="s">
        <v>64</v>
      </c>
      <c r="B60" s="22" t="s">
        <v>65</v>
      </c>
      <c r="C60" s="32" t="s">
        <v>275</v>
      </c>
      <c r="D60" s="23">
        <v>65.2</v>
      </c>
    </row>
    <row r="61" spans="1:4" ht="12.75">
      <c r="A61" s="22" t="s">
        <v>243</v>
      </c>
      <c r="B61" s="22" t="s">
        <v>242</v>
      </c>
      <c r="C61" s="32" t="s">
        <v>275</v>
      </c>
      <c r="D61" s="23">
        <v>50</v>
      </c>
    </row>
    <row r="62" spans="1:4" ht="12.75">
      <c r="A62" s="22" t="s">
        <v>225</v>
      </c>
      <c r="B62" s="22" t="s">
        <v>224</v>
      </c>
      <c r="C62" s="32" t="s">
        <v>275</v>
      </c>
      <c r="D62" s="23">
        <v>28.2</v>
      </c>
    </row>
    <row r="63" spans="1:4" ht="12.75">
      <c r="A63" s="22" t="s">
        <v>311</v>
      </c>
      <c r="B63" s="22" t="s">
        <v>310</v>
      </c>
      <c r="C63" s="32" t="s">
        <v>275</v>
      </c>
      <c r="D63" s="23">
        <v>65</v>
      </c>
    </row>
    <row r="64" spans="1:4" ht="12.75">
      <c r="A64" s="22" t="s">
        <v>37</v>
      </c>
      <c r="B64" s="22" t="s">
        <v>63</v>
      </c>
      <c r="C64" s="32" t="s">
        <v>117</v>
      </c>
      <c r="D64" s="23">
        <v>10</v>
      </c>
    </row>
    <row r="65" spans="1:4" ht="12.75">
      <c r="A65" s="22" t="s">
        <v>137</v>
      </c>
      <c r="B65" s="22" t="s">
        <v>47</v>
      </c>
      <c r="C65" s="32" t="s">
        <v>117</v>
      </c>
      <c r="D65" s="23">
        <v>56</v>
      </c>
    </row>
    <row r="66" spans="1:4" ht="12.75">
      <c r="A66" s="22" t="s">
        <v>215</v>
      </c>
      <c r="B66" s="22" t="s">
        <v>199</v>
      </c>
      <c r="C66" s="32" t="s">
        <v>117</v>
      </c>
      <c r="D66" s="23">
        <v>72.5</v>
      </c>
    </row>
    <row r="67" spans="1:4" ht="12.75">
      <c r="A67" s="22" t="s">
        <v>66</v>
      </c>
      <c r="B67" s="22" t="s">
        <v>67</v>
      </c>
      <c r="C67" s="32" t="s">
        <v>132</v>
      </c>
      <c r="D67" s="23">
        <v>40.7</v>
      </c>
    </row>
    <row r="68" spans="1:4" ht="12.75">
      <c r="A68" s="22" t="s">
        <v>81</v>
      </c>
      <c r="B68" s="22" t="s">
        <v>89</v>
      </c>
      <c r="C68" s="32" t="s">
        <v>132</v>
      </c>
      <c r="D68" s="23">
        <v>32.4</v>
      </c>
    </row>
    <row r="69" spans="1:4" ht="12.75">
      <c r="A69" s="22" t="s">
        <v>40</v>
      </c>
      <c r="B69" s="22" t="s">
        <v>90</v>
      </c>
      <c r="C69" s="32" t="s">
        <v>132</v>
      </c>
      <c r="D69" s="23">
        <v>24.8</v>
      </c>
    </row>
    <row r="70" spans="1:4" ht="12.75">
      <c r="A70" s="22" t="s">
        <v>40</v>
      </c>
      <c r="B70" s="22" t="s">
        <v>41</v>
      </c>
      <c r="C70" s="32" t="s">
        <v>121</v>
      </c>
      <c r="D70" s="23">
        <v>78.9</v>
      </c>
    </row>
    <row r="71" spans="1:4" ht="12.75">
      <c r="A71" s="22" t="s">
        <v>87</v>
      </c>
      <c r="B71" s="22" t="s">
        <v>88</v>
      </c>
      <c r="C71" s="32" t="s">
        <v>121</v>
      </c>
      <c r="D71" s="23">
        <v>66.2</v>
      </c>
    </row>
    <row r="72" spans="1:4" ht="12.75">
      <c r="A72" s="22" t="s">
        <v>21</v>
      </c>
      <c r="B72" s="22" t="s">
        <v>112</v>
      </c>
      <c r="C72" s="32" t="s">
        <v>135</v>
      </c>
      <c r="D72" s="23">
        <v>75.7</v>
      </c>
    </row>
    <row r="73" spans="1:4" ht="12.75">
      <c r="A73" s="22" t="s">
        <v>4</v>
      </c>
      <c r="B73" s="22" t="s">
        <v>60</v>
      </c>
      <c r="C73" s="32" t="s">
        <v>123</v>
      </c>
      <c r="D73" s="23">
        <v>52.5</v>
      </c>
    </row>
    <row r="74" spans="1:4" ht="12.75">
      <c r="A74" s="22" t="s">
        <v>21</v>
      </c>
      <c r="B74" s="22" t="s">
        <v>72</v>
      </c>
      <c r="C74" s="32" t="s">
        <v>123</v>
      </c>
      <c r="D74" s="23">
        <v>35</v>
      </c>
    </row>
    <row r="75" spans="1:4" ht="12.75">
      <c r="A75" s="22" t="s">
        <v>83</v>
      </c>
      <c r="B75" s="22" t="s">
        <v>84</v>
      </c>
      <c r="C75" s="32" t="s">
        <v>123</v>
      </c>
      <c r="D75" s="23">
        <v>45.6</v>
      </c>
    </row>
    <row r="76" spans="1:4" ht="12.75">
      <c r="A76" s="22" t="s">
        <v>108</v>
      </c>
      <c r="B76" s="22" t="s">
        <v>109</v>
      </c>
      <c r="C76" s="32" t="s">
        <v>133</v>
      </c>
      <c r="D76" s="23">
        <v>41.1</v>
      </c>
    </row>
    <row r="77" spans="1:4" ht="12.75">
      <c r="A77" s="22" t="s">
        <v>91</v>
      </c>
      <c r="B77" s="22" t="s">
        <v>92</v>
      </c>
      <c r="C77" s="32" t="s">
        <v>126</v>
      </c>
      <c r="D77" s="23">
        <v>31.5</v>
      </c>
    </row>
    <row r="78" spans="1:4" ht="12.75">
      <c r="A78" s="22" t="s">
        <v>30</v>
      </c>
      <c r="B78" s="22" t="s">
        <v>93</v>
      </c>
      <c r="C78" s="32" t="s">
        <v>264</v>
      </c>
      <c r="D78" s="23">
        <v>44.1</v>
      </c>
    </row>
    <row r="79" spans="1:4" ht="12.75">
      <c r="A79" s="22" t="s">
        <v>58</v>
      </c>
      <c r="B79" s="22" t="s">
        <v>105</v>
      </c>
      <c r="C79" s="32" t="s">
        <v>264</v>
      </c>
      <c r="D79" s="23">
        <v>38.6</v>
      </c>
    </row>
    <row r="80" spans="1:4" ht="12.75">
      <c r="A80" s="22" t="s">
        <v>186</v>
      </c>
      <c r="B80" s="22" t="s">
        <v>331</v>
      </c>
      <c r="C80" s="32" t="s">
        <v>264</v>
      </c>
      <c r="D80" s="23">
        <v>38.9</v>
      </c>
    </row>
    <row r="81" spans="1:4" ht="12.75">
      <c r="A81" s="22" t="s">
        <v>186</v>
      </c>
      <c r="B81" s="22" t="s">
        <v>330</v>
      </c>
      <c r="C81" s="32" t="s">
        <v>264</v>
      </c>
      <c r="D81" s="23">
        <v>39.2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57421875" style="3" bestFit="1" customWidth="1"/>
    <col min="2" max="2" width="12.57421875" style="3" bestFit="1" customWidth="1"/>
    <col min="3" max="3" width="14.57421875" style="3" bestFit="1" customWidth="1"/>
    <col min="4" max="4" width="5.7109375" style="3" bestFit="1" customWidth="1"/>
    <col min="5" max="5" width="16.00390625" style="3" bestFit="1" customWidth="1"/>
    <col min="6" max="6" width="8.421875" style="3" bestFit="1" customWidth="1"/>
    <col min="7" max="7" width="7.421875" style="3" bestFit="1" customWidth="1"/>
    <col min="8" max="16384" width="9.140625" style="3" customWidth="1"/>
  </cols>
  <sheetData>
    <row r="1" spans="1:7" ht="14.25">
      <c r="A1" s="71" t="s">
        <v>373</v>
      </c>
      <c r="B1" s="71"/>
      <c r="C1" s="71"/>
      <c r="D1" s="71"/>
      <c r="E1" s="71"/>
      <c r="F1" s="71"/>
      <c r="G1" s="71"/>
    </row>
    <row r="3" spans="2:6" ht="12.75">
      <c r="B3" s="3" t="s">
        <v>374</v>
      </c>
      <c r="C3" s="36">
        <v>40318</v>
      </c>
      <c r="E3" s="20" t="s">
        <v>375</v>
      </c>
      <c r="F3" s="3" t="s">
        <v>378</v>
      </c>
    </row>
    <row r="4" spans="5:6" ht="12.75">
      <c r="E4" s="20" t="s">
        <v>376</v>
      </c>
      <c r="F4" s="3" t="s">
        <v>377</v>
      </c>
    </row>
    <row r="6" spans="1:7" ht="12.75">
      <c r="A6" s="45" t="s">
        <v>365</v>
      </c>
      <c r="B6" s="45" t="s">
        <v>155</v>
      </c>
      <c r="C6" s="45" t="s">
        <v>154</v>
      </c>
      <c r="D6" s="45" t="s">
        <v>153</v>
      </c>
      <c r="E6" s="45" t="s">
        <v>366</v>
      </c>
      <c r="F6" s="45" t="s">
        <v>367</v>
      </c>
      <c r="G6" s="45" t="s">
        <v>368</v>
      </c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69" t="s">
        <v>369</v>
      </c>
      <c r="B8" s="69"/>
      <c r="C8" s="69"/>
      <c r="D8" s="69"/>
      <c r="E8" s="69"/>
      <c r="F8" s="69"/>
      <c r="G8" s="69"/>
    </row>
    <row r="9" spans="1:7" ht="12.75">
      <c r="A9" s="37">
        <v>7236</v>
      </c>
      <c r="B9" s="37" t="s">
        <v>158</v>
      </c>
      <c r="C9" s="37" t="s">
        <v>159</v>
      </c>
      <c r="D9" s="38" t="s">
        <v>265</v>
      </c>
      <c r="E9" s="37" t="s">
        <v>337</v>
      </c>
      <c r="F9" s="39">
        <v>0.03546296296296297</v>
      </c>
      <c r="G9" s="40">
        <v>100</v>
      </c>
    </row>
    <row r="10" spans="1:7" ht="12.75">
      <c r="A10" s="37">
        <v>6714</v>
      </c>
      <c r="B10" s="37" t="s">
        <v>285</v>
      </c>
      <c r="C10" s="37" t="s">
        <v>286</v>
      </c>
      <c r="D10" s="38" t="s">
        <v>265</v>
      </c>
      <c r="E10" s="37" t="s">
        <v>338</v>
      </c>
      <c r="F10" s="39">
        <v>0.03636574074074074</v>
      </c>
      <c r="G10" s="40">
        <v>97.6</v>
      </c>
    </row>
    <row r="11" spans="1:7" ht="12.75">
      <c r="A11" s="37">
        <v>12668</v>
      </c>
      <c r="B11" s="37" t="s">
        <v>211</v>
      </c>
      <c r="C11" s="37" t="s">
        <v>208</v>
      </c>
      <c r="D11" s="38" t="s">
        <v>119</v>
      </c>
      <c r="E11" s="37" t="s">
        <v>339</v>
      </c>
      <c r="F11" s="39">
        <v>0.039502314814814816</v>
      </c>
      <c r="G11" s="40">
        <v>89.8</v>
      </c>
    </row>
    <row r="12" spans="1:7" ht="12.75">
      <c r="A12" s="37">
        <v>13536</v>
      </c>
      <c r="B12" s="37" t="s">
        <v>212</v>
      </c>
      <c r="C12" s="37" t="s">
        <v>208</v>
      </c>
      <c r="D12" s="38" t="s">
        <v>265</v>
      </c>
      <c r="E12" s="37"/>
      <c r="F12" s="39">
        <v>0.03951388888888889</v>
      </c>
      <c r="G12" s="40">
        <v>89.8</v>
      </c>
    </row>
    <row r="13" spans="1:7" ht="12.75">
      <c r="A13" s="37">
        <v>14315</v>
      </c>
      <c r="B13" s="37" t="s">
        <v>240</v>
      </c>
      <c r="C13" s="37" t="s">
        <v>241</v>
      </c>
      <c r="D13" s="38" t="s">
        <v>265</v>
      </c>
      <c r="E13" s="37"/>
      <c r="F13" s="39">
        <v>0.03986111111111111</v>
      </c>
      <c r="G13" s="40">
        <v>89</v>
      </c>
    </row>
    <row r="14" spans="1:7" ht="12.75">
      <c r="A14" s="37">
        <v>9937</v>
      </c>
      <c r="B14" s="37" t="s">
        <v>198</v>
      </c>
      <c r="C14" s="37" t="s">
        <v>199</v>
      </c>
      <c r="D14" s="38" t="s">
        <v>116</v>
      </c>
      <c r="E14" s="37" t="s">
        <v>340</v>
      </c>
      <c r="F14" s="39">
        <v>0.04037037037037037</v>
      </c>
      <c r="G14" s="40">
        <v>87.9</v>
      </c>
    </row>
    <row r="15" spans="1:7" ht="12.75">
      <c r="A15" s="37">
        <v>15619</v>
      </c>
      <c r="B15" s="37" t="s">
        <v>178</v>
      </c>
      <c r="C15" s="37" t="s">
        <v>179</v>
      </c>
      <c r="D15" s="38" t="s">
        <v>265</v>
      </c>
      <c r="E15" s="37" t="s">
        <v>341</v>
      </c>
      <c r="F15" s="39">
        <v>0.042916666666666665</v>
      </c>
      <c r="G15" s="40">
        <v>82.7</v>
      </c>
    </row>
    <row r="16" spans="1:7" ht="12.75">
      <c r="A16" s="37">
        <v>15618</v>
      </c>
      <c r="B16" s="37" t="s">
        <v>213</v>
      </c>
      <c r="C16" s="37" t="s">
        <v>214</v>
      </c>
      <c r="D16" s="38" t="s">
        <v>118</v>
      </c>
      <c r="E16" s="37"/>
      <c r="F16" s="39">
        <v>0.04384259259259259</v>
      </c>
      <c r="G16" s="40">
        <v>80.9</v>
      </c>
    </row>
    <row r="17" spans="1:7" ht="12.75">
      <c r="A17" s="37">
        <v>0</v>
      </c>
      <c r="B17" s="37" t="s">
        <v>184</v>
      </c>
      <c r="C17" s="37" t="s">
        <v>171</v>
      </c>
      <c r="D17" s="38" t="s">
        <v>265</v>
      </c>
      <c r="E17" s="37"/>
      <c r="F17" s="39">
        <v>0.043946759259259255</v>
      </c>
      <c r="G17" s="40">
        <v>80.7</v>
      </c>
    </row>
    <row r="18" spans="1:7" ht="12.75">
      <c r="A18" s="37">
        <v>15621</v>
      </c>
      <c r="B18" s="37" t="s">
        <v>246</v>
      </c>
      <c r="C18" s="37" t="s">
        <v>235</v>
      </c>
      <c r="D18" s="38" t="s">
        <v>118</v>
      </c>
      <c r="E18" s="37"/>
      <c r="F18" s="39">
        <v>0.04428240740740741</v>
      </c>
      <c r="G18" s="40">
        <v>80.1</v>
      </c>
    </row>
    <row r="19" spans="1:7" ht="12.75">
      <c r="A19" s="37">
        <v>14226</v>
      </c>
      <c r="B19" s="37" t="s">
        <v>233</v>
      </c>
      <c r="C19" s="37" t="s">
        <v>219</v>
      </c>
      <c r="D19" s="38" t="s">
        <v>121</v>
      </c>
      <c r="E19" s="37" t="s">
        <v>337</v>
      </c>
      <c r="F19" s="39">
        <v>0.0449537037037037</v>
      </c>
      <c r="G19" s="40">
        <v>78.9</v>
      </c>
    </row>
    <row r="20" spans="1:7" ht="12.75">
      <c r="A20" s="37">
        <v>383</v>
      </c>
      <c r="B20" s="37" t="s">
        <v>244</v>
      </c>
      <c r="C20" s="37" t="s">
        <v>202</v>
      </c>
      <c r="D20" s="38" t="s">
        <v>118</v>
      </c>
      <c r="E20" s="37"/>
      <c r="F20" s="39">
        <v>0.04574074074074074</v>
      </c>
      <c r="G20" s="40">
        <v>77.6</v>
      </c>
    </row>
    <row r="21" spans="1:7" ht="12.75">
      <c r="A21" s="37">
        <v>4350</v>
      </c>
      <c r="B21" s="37" t="s">
        <v>287</v>
      </c>
      <c r="C21" s="37" t="s">
        <v>288</v>
      </c>
      <c r="D21" s="38" t="s">
        <v>265</v>
      </c>
      <c r="E21" s="37" t="s">
        <v>342</v>
      </c>
      <c r="F21" s="39">
        <v>0.04625</v>
      </c>
      <c r="G21" s="40">
        <v>76.7</v>
      </c>
    </row>
    <row r="22" spans="1:7" ht="12.75">
      <c r="A22" s="37">
        <v>9938</v>
      </c>
      <c r="B22" s="37" t="s">
        <v>215</v>
      </c>
      <c r="C22" s="37" t="s">
        <v>199</v>
      </c>
      <c r="D22" s="38" t="s">
        <v>117</v>
      </c>
      <c r="E22" s="37" t="s">
        <v>343</v>
      </c>
      <c r="F22" s="39">
        <v>0.048935185185185186</v>
      </c>
      <c r="G22" s="40">
        <v>72.5</v>
      </c>
    </row>
    <row r="23" spans="1:7" ht="12.75">
      <c r="A23" s="37">
        <v>15617</v>
      </c>
      <c r="B23" s="37" t="s">
        <v>172</v>
      </c>
      <c r="C23" s="37" t="s">
        <v>173</v>
      </c>
      <c r="D23" s="38" t="s">
        <v>265</v>
      </c>
      <c r="E23" s="37" t="s">
        <v>344</v>
      </c>
      <c r="F23" s="39">
        <v>0.05331018518518518</v>
      </c>
      <c r="G23" s="40">
        <v>66.6</v>
      </c>
    </row>
    <row r="24" spans="1:7" ht="12.75">
      <c r="A24" s="37">
        <v>14225</v>
      </c>
      <c r="B24" s="37" t="s">
        <v>195</v>
      </c>
      <c r="C24" s="37" t="s">
        <v>262</v>
      </c>
      <c r="D24" s="38" t="s">
        <v>265</v>
      </c>
      <c r="E24" s="37"/>
      <c r="F24" s="39">
        <v>0.053321759259259256</v>
      </c>
      <c r="G24" s="40">
        <v>66.6</v>
      </c>
    </row>
    <row r="25" spans="1:7" ht="12.75">
      <c r="A25" s="37">
        <v>1695</v>
      </c>
      <c r="B25" s="37" t="s">
        <v>249</v>
      </c>
      <c r="C25" s="37" t="s">
        <v>250</v>
      </c>
      <c r="D25" s="38" t="s">
        <v>121</v>
      </c>
      <c r="E25" s="37"/>
      <c r="F25" s="39">
        <v>0.05357638888888889</v>
      </c>
      <c r="G25" s="40">
        <v>66.2</v>
      </c>
    </row>
    <row r="26" spans="1:7" ht="12.75">
      <c r="A26" s="37">
        <v>14224</v>
      </c>
      <c r="B26" s="37" t="s">
        <v>247</v>
      </c>
      <c r="C26" s="37" t="s">
        <v>248</v>
      </c>
      <c r="D26" s="38" t="s">
        <v>275</v>
      </c>
      <c r="E26" s="37" t="s">
        <v>337</v>
      </c>
      <c r="F26" s="39">
        <v>0.05439814814814815</v>
      </c>
      <c r="G26" s="40">
        <v>65.2</v>
      </c>
    </row>
    <row r="27" spans="1:7" ht="12.75">
      <c r="A27" s="37">
        <v>14316</v>
      </c>
      <c r="B27" s="37" t="s">
        <v>189</v>
      </c>
      <c r="C27" s="37" t="s">
        <v>190</v>
      </c>
      <c r="D27" s="38" t="s">
        <v>118</v>
      </c>
      <c r="E27" s="37" t="s">
        <v>337</v>
      </c>
      <c r="F27" s="39">
        <v>0.0609837962962963</v>
      </c>
      <c r="G27" s="40">
        <v>58.2</v>
      </c>
    </row>
    <row r="28" spans="1:7" ht="12.75">
      <c r="A28" s="37">
        <v>0</v>
      </c>
      <c r="B28" s="37" t="s">
        <v>254</v>
      </c>
      <c r="C28" s="37" t="s">
        <v>289</v>
      </c>
      <c r="D28" s="38" t="s">
        <v>265</v>
      </c>
      <c r="E28" s="37"/>
      <c r="F28" s="39">
        <v>0.0763888888888889</v>
      </c>
      <c r="G28" s="40">
        <v>46.5</v>
      </c>
    </row>
    <row r="29" spans="1:7" ht="12.75">
      <c r="A29" s="37">
        <v>0</v>
      </c>
      <c r="B29" s="37" t="s">
        <v>240</v>
      </c>
      <c r="C29" s="37" t="s">
        <v>256</v>
      </c>
      <c r="D29" s="38" t="s">
        <v>265</v>
      </c>
      <c r="E29" s="37"/>
      <c r="F29" s="39">
        <v>0.0763888888888889</v>
      </c>
      <c r="G29" s="40">
        <v>46.5</v>
      </c>
    </row>
    <row r="30" spans="1:7" ht="12.75">
      <c r="A30" s="37">
        <v>0</v>
      </c>
      <c r="B30" s="37" t="s">
        <v>290</v>
      </c>
      <c r="C30" s="37" t="s">
        <v>291</v>
      </c>
      <c r="D30" s="38" t="s">
        <v>265</v>
      </c>
      <c r="E30" s="37"/>
      <c r="F30" s="39">
        <v>0.0763888888888889</v>
      </c>
      <c r="G30" s="40">
        <v>46.5</v>
      </c>
    </row>
    <row r="31" spans="1:7" ht="12.75">
      <c r="A31" s="37">
        <v>15648</v>
      </c>
      <c r="B31" s="37" t="s">
        <v>236</v>
      </c>
      <c r="C31" s="37" t="s">
        <v>237</v>
      </c>
      <c r="D31" s="38" t="s">
        <v>118</v>
      </c>
      <c r="E31" s="37"/>
      <c r="F31" s="39">
        <v>0.07719907407407407</v>
      </c>
      <c r="G31" s="40">
        <v>46</v>
      </c>
    </row>
    <row r="32" spans="1:7" ht="12.75">
      <c r="A32" s="37">
        <v>14317</v>
      </c>
      <c r="B32" s="37" t="s">
        <v>216</v>
      </c>
      <c r="C32" s="37" t="s">
        <v>292</v>
      </c>
      <c r="D32" s="38" t="s">
        <v>118</v>
      </c>
      <c r="E32" s="37" t="s">
        <v>345</v>
      </c>
      <c r="F32" s="39">
        <v>0.08024305555555555</v>
      </c>
      <c r="G32" s="40">
        <v>44.2</v>
      </c>
    </row>
    <row r="33" spans="1:7" ht="12.75">
      <c r="A33" s="37">
        <v>0</v>
      </c>
      <c r="B33" s="37" t="s">
        <v>293</v>
      </c>
      <c r="C33" s="37" t="s">
        <v>294</v>
      </c>
      <c r="D33" s="38" t="s">
        <v>265</v>
      </c>
      <c r="E33" s="37"/>
      <c r="F33" s="39" t="s">
        <v>346</v>
      </c>
      <c r="G33" s="40">
        <v>10</v>
      </c>
    </row>
    <row r="34" spans="1:7" ht="12.75">
      <c r="A34" s="37">
        <v>4390</v>
      </c>
      <c r="B34" s="37" t="s">
        <v>295</v>
      </c>
      <c r="C34" s="37" t="s">
        <v>296</v>
      </c>
      <c r="D34" s="38" t="s">
        <v>265</v>
      </c>
      <c r="E34" s="37"/>
      <c r="F34" s="44" t="s">
        <v>346</v>
      </c>
      <c r="G34" s="40">
        <v>10</v>
      </c>
    </row>
    <row r="35" spans="4:7" ht="12.75">
      <c r="D35" s="30"/>
      <c r="F35" s="35"/>
      <c r="G35" s="11"/>
    </row>
    <row r="36" spans="1:7" ht="12.75">
      <c r="A36" s="69" t="s">
        <v>370</v>
      </c>
      <c r="B36" s="69"/>
      <c r="C36" s="69"/>
      <c r="D36" s="69"/>
      <c r="E36" s="69"/>
      <c r="F36" s="69"/>
      <c r="G36" s="69"/>
    </row>
    <row r="37" spans="1:7" ht="12.75">
      <c r="A37" s="37">
        <v>2256</v>
      </c>
      <c r="B37" s="37" t="s">
        <v>185</v>
      </c>
      <c r="C37" s="37" t="s">
        <v>186</v>
      </c>
      <c r="D37" s="38" t="s">
        <v>118</v>
      </c>
      <c r="E37" s="37" t="s">
        <v>337</v>
      </c>
      <c r="F37" s="39">
        <v>0.028391203703703707</v>
      </c>
      <c r="G37" s="40">
        <v>80</v>
      </c>
    </row>
    <row r="38" spans="1:7" ht="12.75">
      <c r="A38" s="37">
        <v>10994</v>
      </c>
      <c r="B38" s="37" t="s">
        <v>297</v>
      </c>
      <c r="C38" s="37" t="s">
        <v>188</v>
      </c>
      <c r="D38" s="38" t="s">
        <v>129</v>
      </c>
      <c r="E38" s="37" t="s">
        <v>337</v>
      </c>
      <c r="F38" s="39">
        <v>0.03747685185185185</v>
      </c>
      <c r="G38" s="40">
        <v>60.7</v>
      </c>
    </row>
    <row r="39" spans="1:7" ht="12.75">
      <c r="A39" s="37">
        <v>0</v>
      </c>
      <c r="B39" s="37" t="s">
        <v>220</v>
      </c>
      <c r="C39" s="37" t="s">
        <v>221</v>
      </c>
      <c r="D39" s="38" t="s">
        <v>117</v>
      </c>
      <c r="E39" s="37"/>
      <c r="F39" s="39">
        <v>0.0405787037037037</v>
      </c>
      <c r="G39" s="40">
        <v>56</v>
      </c>
    </row>
    <row r="40" spans="1:7" ht="12.75">
      <c r="A40" s="37">
        <v>444</v>
      </c>
      <c r="B40" s="37" t="s">
        <v>201</v>
      </c>
      <c r="C40" s="37" t="s">
        <v>202</v>
      </c>
      <c r="D40" s="38" t="s">
        <v>123</v>
      </c>
      <c r="E40" s="37" t="s">
        <v>337</v>
      </c>
      <c r="F40" s="39">
        <v>0.04328703703703704</v>
      </c>
      <c r="G40" s="40">
        <v>52.5</v>
      </c>
    </row>
    <row r="41" spans="1:7" ht="12.75">
      <c r="A41" s="37">
        <v>3088</v>
      </c>
      <c r="B41" s="37" t="s">
        <v>196</v>
      </c>
      <c r="C41" s="37" t="s">
        <v>193</v>
      </c>
      <c r="D41" s="38" t="s">
        <v>118</v>
      </c>
      <c r="E41" s="37" t="s">
        <v>337</v>
      </c>
      <c r="F41" s="39">
        <v>0.0441087962962963</v>
      </c>
      <c r="G41" s="40">
        <v>51.5</v>
      </c>
    </row>
    <row r="42" spans="1:7" ht="12.75">
      <c r="A42" s="37">
        <v>14227</v>
      </c>
      <c r="B42" s="37" t="s">
        <v>222</v>
      </c>
      <c r="C42" s="37" t="s">
        <v>223</v>
      </c>
      <c r="D42" s="38" t="s">
        <v>123</v>
      </c>
      <c r="E42" s="37"/>
      <c r="F42" s="39">
        <v>0.04988425925925926</v>
      </c>
      <c r="G42" s="40">
        <v>45.6</v>
      </c>
    </row>
    <row r="43" spans="1:7" ht="12.75">
      <c r="A43" s="37">
        <v>8678</v>
      </c>
      <c r="B43" s="37" t="s">
        <v>160</v>
      </c>
      <c r="C43" s="37" t="s">
        <v>161</v>
      </c>
      <c r="D43" s="38" t="s">
        <v>130</v>
      </c>
      <c r="E43" s="37"/>
      <c r="F43" s="39">
        <v>0.05974537037037037</v>
      </c>
      <c r="G43" s="40">
        <v>38.1</v>
      </c>
    </row>
    <row r="44" spans="1:7" ht="12.75">
      <c r="A44" s="37">
        <v>11008</v>
      </c>
      <c r="B44" s="37" t="s">
        <v>192</v>
      </c>
      <c r="C44" s="37" t="s">
        <v>193</v>
      </c>
      <c r="D44" s="38" t="s">
        <v>123</v>
      </c>
      <c r="E44" s="37" t="s">
        <v>337</v>
      </c>
      <c r="F44" s="39">
        <v>0.06497685185185186</v>
      </c>
      <c r="G44" s="40">
        <v>35</v>
      </c>
    </row>
    <row r="45" spans="1:7" ht="12.75">
      <c r="A45" s="37">
        <v>0</v>
      </c>
      <c r="B45" s="37" t="s">
        <v>298</v>
      </c>
      <c r="C45" s="37" t="s">
        <v>299</v>
      </c>
      <c r="D45" s="38" t="s">
        <v>265</v>
      </c>
      <c r="E45" s="37"/>
      <c r="F45" s="39">
        <v>0.09563657407407407</v>
      </c>
      <c r="G45" s="40">
        <v>23.8</v>
      </c>
    </row>
    <row r="46" spans="1:7" ht="12.75">
      <c r="A46" s="37">
        <v>0</v>
      </c>
      <c r="B46" s="37" t="s">
        <v>300</v>
      </c>
      <c r="C46" s="37" t="s">
        <v>301</v>
      </c>
      <c r="D46" s="38" t="s">
        <v>265</v>
      </c>
      <c r="E46" s="37"/>
      <c r="F46" s="39">
        <v>0.09570601851851852</v>
      </c>
      <c r="G46" s="40">
        <v>23.8</v>
      </c>
    </row>
    <row r="47" spans="1:7" ht="12.75">
      <c r="A47" s="37">
        <v>15626</v>
      </c>
      <c r="B47" s="37" t="s">
        <v>226</v>
      </c>
      <c r="C47" s="37" t="s">
        <v>227</v>
      </c>
      <c r="D47" s="38" t="s">
        <v>119</v>
      </c>
      <c r="E47" s="37"/>
      <c r="F47" s="44" t="s">
        <v>346</v>
      </c>
      <c r="G47" s="40">
        <v>10</v>
      </c>
    </row>
    <row r="48" spans="1:7" ht="12.75">
      <c r="A48" s="37">
        <v>14311</v>
      </c>
      <c r="B48" s="37" t="s">
        <v>229</v>
      </c>
      <c r="C48" s="37" t="s">
        <v>230</v>
      </c>
      <c r="D48" s="38" t="s">
        <v>119</v>
      </c>
      <c r="E48" s="37" t="s">
        <v>337</v>
      </c>
      <c r="F48" s="44" t="s">
        <v>346</v>
      </c>
      <c r="G48" s="40">
        <v>10</v>
      </c>
    </row>
    <row r="49" spans="1:7" ht="12.75">
      <c r="A49" s="37">
        <v>15625</v>
      </c>
      <c r="B49" s="37" t="s">
        <v>228</v>
      </c>
      <c r="C49" s="37" t="s">
        <v>227</v>
      </c>
      <c r="D49" s="38" t="s">
        <v>124</v>
      </c>
      <c r="E49" s="37" t="s">
        <v>339</v>
      </c>
      <c r="F49" s="44" t="s">
        <v>346</v>
      </c>
      <c r="G49" s="40">
        <v>10</v>
      </c>
    </row>
    <row r="50" spans="1:7" ht="12.75">
      <c r="A50" s="37">
        <v>0</v>
      </c>
      <c r="B50" s="37" t="s">
        <v>302</v>
      </c>
      <c r="C50" s="37" t="s">
        <v>303</v>
      </c>
      <c r="D50" s="38" t="s">
        <v>122</v>
      </c>
      <c r="E50" s="37"/>
      <c r="F50" s="44" t="s">
        <v>346</v>
      </c>
      <c r="G50" s="40">
        <v>10</v>
      </c>
    </row>
    <row r="51" spans="1:7" ht="12.75">
      <c r="A51" s="37">
        <v>13537</v>
      </c>
      <c r="B51" s="37" t="s">
        <v>187</v>
      </c>
      <c r="C51" s="37" t="s">
        <v>188</v>
      </c>
      <c r="D51" s="38" t="s">
        <v>117</v>
      </c>
      <c r="E51" s="37" t="s">
        <v>348</v>
      </c>
      <c r="F51" s="44" t="s">
        <v>346</v>
      </c>
      <c r="G51" s="40">
        <v>10</v>
      </c>
    </row>
    <row r="52" spans="1:7" ht="12.75">
      <c r="A52" s="37">
        <v>0</v>
      </c>
      <c r="B52" s="37" t="s">
        <v>304</v>
      </c>
      <c r="C52" s="37" t="s">
        <v>305</v>
      </c>
      <c r="D52" s="38" t="s">
        <v>265</v>
      </c>
      <c r="E52" s="37" t="s">
        <v>348</v>
      </c>
      <c r="F52" s="44" t="s">
        <v>346</v>
      </c>
      <c r="G52" s="40">
        <v>10</v>
      </c>
    </row>
    <row r="53" spans="1:7" ht="12.75">
      <c r="A53" s="37">
        <v>0</v>
      </c>
      <c r="B53" s="37" t="s">
        <v>308</v>
      </c>
      <c r="C53" s="37" t="s">
        <v>309</v>
      </c>
      <c r="D53" s="38" t="s">
        <v>265</v>
      </c>
      <c r="E53" s="37" t="s">
        <v>348</v>
      </c>
      <c r="F53" s="44" t="s">
        <v>346</v>
      </c>
      <c r="G53" s="40">
        <v>10</v>
      </c>
    </row>
    <row r="54" spans="1:7" ht="12.75">
      <c r="A54" s="37">
        <v>0</v>
      </c>
      <c r="B54" s="37" t="s">
        <v>306</v>
      </c>
      <c r="C54" s="37" t="s">
        <v>307</v>
      </c>
      <c r="D54" s="38" t="s">
        <v>265</v>
      </c>
      <c r="E54" s="37" t="s">
        <v>348</v>
      </c>
      <c r="F54" s="44" t="s">
        <v>346</v>
      </c>
      <c r="G54" s="40">
        <v>10</v>
      </c>
    </row>
    <row r="55" spans="2:7" ht="12.75">
      <c r="B55" s="41"/>
      <c r="C55" s="41"/>
      <c r="D55" s="42"/>
      <c r="F55" s="35"/>
      <c r="G55" s="43"/>
    </row>
    <row r="56" spans="1:7" ht="12.75">
      <c r="A56" s="69" t="s">
        <v>371</v>
      </c>
      <c r="B56" s="69"/>
      <c r="C56" s="69"/>
      <c r="D56" s="69"/>
      <c r="E56" s="69"/>
      <c r="F56" s="69"/>
      <c r="G56" s="70"/>
    </row>
    <row r="57" spans="1:7" ht="12.75">
      <c r="A57" s="37">
        <v>1514</v>
      </c>
      <c r="B57" s="37" t="s">
        <v>310</v>
      </c>
      <c r="C57" s="37" t="s">
        <v>311</v>
      </c>
      <c r="D57" s="38" t="s">
        <v>275</v>
      </c>
      <c r="E57" s="37" t="s">
        <v>349</v>
      </c>
      <c r="F57" s="39">
        <v>0.021122685185185185</v>
      </c>
      <c r="G57" s="40">
        <v>65</v>
      </c>
    </row>
    <row r="58" spans="1:7" ht="12.75">
      <c r="A58" s="37">
        <v>448</v>
      </c>
      <c r="B58" s="37" t="s">
        <v>162</v>
      </c>
      <c r="C58" s="37" t="s">
        <v>163</v>
      </c>
      <c r="D58" s="38" t="s">
        <v>132</v>
      </c>
      <c r="E58" s="37" t="s">
        <v>337</v>
      </c>
      <c r="F58" s="39">
        <v>0.03377314814814815</v>
      </c>
      <c r="G58" s="40">
        <v>40.7</v>
      </c>
    </row>
    <row r="59" spans="1:7" ht="12.75">
      <c r="A59" s="37">
        <v>13772</v>
      </c>
      <c r="B59" s="37" t="s">
        <v>191</v>
      </c>
      <c r="C59" s="37" t="s">
        <v>186</v>
      </c>
      <c r="D59" s="38" t="s">
        <v>130</v>
      </c>
      <c r="E59" s="37" t="s">
        <v>337</v>
      </c>
      <c r="F59" s="39">
        <v>0.03540509259259259</v>
      </c>
      <c r="G59" s="40">
        <v>38.8</v>
      </c>
    </row>
    <row r="60" spans="1:7" ht="12.75">
      <c r="A60" s="37">
        <v>7303</v>
      </c>
      <c r="B60" s="37" t="s">
        <v>165</v>
      </c>
      <c r="C60" s="37" t="s">
        <v>161</v>
      </c>
      <c r="D60" s="38" t="s">
        <v>132</v>
      </c>
      <c r="E60" s="37"/>
      <c r="F60" s="39">
        <v>0.04244212962962963</v>
      </c>
      <c r="G60" s="40">
        <v>32.4</v>
      </c>
    </row>
    <row r="61" spans="1:7" ht="12.75">
      <c r="A61" s="37">
        <v>3102</v>
      </c>
      <c r="B61" s="37" t="s">
        <v>164</v>
      </c>
      <c r="C61" s="37" t="s">
        <v>161</v>
      </c>
      <c r="D61" s="38" t="s">
        <v>130</v>
      </c>
      <c r="E61" s="37" t="s">
        <v>337</v>
      </c>
      <c r="F61" s="39">
        <v>0.042604166666666665</v>
      </c>
      <c r="G61" s="40">
        <v>32.3</v>
      </c>
    </row>
    <row r="62" spans="1:7" ht="12.75">
      <c r="A62" s="37">
        <v>441</v>
      </c>
      <c r="B62" s="37" t="s">
        <v>207</v>
      </c>
      <c r="C62" s="37" t="s">
        <v>208</v>
      </c>
      <c r="D62" s="38" t="s">
        <v>126</v>
      </c>
      <c r="E62" s="37" t="s">
        <v>337</v>
      </c>
      <c r="F62" s="39">
        <v>0.043680555555555556</v>
      </c>
      <c r="G62" s="40">
        <v>31.5</v>
      </c>
    </row>
    <row r="63" spans="1:7" ht="12.75">
      <c r="A63" s="37">
        <v>10995</v>
      </c>
      <c r="B63" s="37" t="s">
        <v>231</v>
      </c>
      <c r="C63" s="37" t="s">
        <v>232</v>
      </c>
      <c r="D63" s="38" t="s">
        <v>129</v>
      </c>
      <c r="E63" s="37" t="s">
        <v>339</v>
      </c>
      <c r="F63" s="39">
        <v>0.0441087962962963</v>
      </c>
      <c r="G63" s="40">
        <v>31.2</v>
      </c>
    </row>
    <row r="64" spans="1:7" ht="12.75">
      <c r="A64" s="37">
        <v>0</v>
      </c>
      <c r="B64" s="37" t="s">
        <v>312</v>
      </c>
      <c r="C64" s="37" t="s">
        <v>313</v>
      </c>
      <c r="D64" s="38" t="s">
        <v>273</v>
      </c>
      <c r="E64" s="37"/>
      <c r="F64" s="39">
        <v>0.04877314814814815</v>
      </c>
      <c r="G64" s="40">
        <v>28.2</v>
      </c>
    </row>
    <row r="65" spans="1:7" ht="12.75">
      <c r="A65" s="37">
        <v>15744</v>
      </c>
      <c r="B65" s="37" t="s">
        <v>224</v>
      </c>
      <c r="C65" s="37" t="s">
        <v>225</v>
      </c>
      <c r="D65" s="38" t="s">
        <v>275</v>
      </c>
      <c r="E65" s="37" t="s">
        <v>350</v>
      </c>
      <c r="F65" s="39">
        <v>0.04883101851851852</v>
      </c>
      <c r="G65" s="40">
        <v>28.2</v>
      </c>
    </row>
    <row r="66" spans="1:7" ht="12.75">
      <c r="A66" s="37">
        <v>15609</v>
      </c>
      <c r="B66" s="37" t="s">
        <v>209</v>
      </c>
      <c r="C66" s="37" t="s">
        <v>194</v>
      </c>
      <c r="D66" s="38" t="s">
        <v>118</v>
      </c>
      <c r="E66" s="37"/>
      <c r="F66" s="39">
        <v>0.05215277777777778</v>
      </c>
      <c r="G66" s="40">
        <v>26.4</v>
      </c>
    </row>
    <row r="67" spans="1:7" ht="12.75">
      <c r="A67" s="37">
        <v>15608</v>
      </c>
      <c r="B67" s="37" t="s">
        <v>210</v>
      </c>
      <c r="C67" s="37" t="s">
        <v>194</v>
      </c>
      <c r="D67" s="38" t="s">
        <v>130</v>
      </c>
      <c r="E67" s="37"/>
      <c r="F67" s="39">
        <v>0.05219907407407407</v>
      </c>
      <c r="G67" s="40">
        <v>26.4</v>
      </c>
    </row>
    <row r="68" spans="1:7" ht="12.75">
      <c r="A68" s="37">
        <v>15611</v>
      </c>
      <c r="B68" s="37" t="s">
        <v>218</v>
      </c>
      <c r="C68" s="37" t="s">
        <v>219</v>
      </c>
      <c r="D68" s="38" t="s">
        <v>132</v>
      </c>
      <c r="E68" s="37"/>
      <c r="F68" s="39">
        <v>0.05538194444444444</v>
      </c>
      <c r="G68" s="40">
        <v>24.8</v>
      </c>
    </row>
    <row r="69" spans="1:7" ht="12.75">
      <c r="A69" s="37">
        <v>0</v>
      </c>
      <c r="B69" s="37" t="s">
        <v>314</v>
      </c>
      <c r="C69" s="37" t="s">
        <v>315</v>
      </c>
      <c r="D69" s="38" t="s">
        <v>279</v>
      </c>
      <c r="E69" s="37"/>
      <c r="F69" s="39">
        <v>0.058553240740740746</v>
      </c>
      <c r="G69" s="40">
        <v>23.5</v>
      </c>
    </row>
    <row r="70" spans="1:7" ht="12.75">
      <c r="A70" s="37">
        <v>0</v>
      </c>
      <c r="B70" s="37" t="s">
        <v>166</v>
      </c>
      <c r="C70" s="37" t="s">
        <v>167</v>
      </c>
      <c r="D70" s="38" t="s">
        <v>279</v>
      </c>
      <c r="E70" s="37"/>
      <c r="F70" s="39">
        <v>0.058553240740740746</v>
      </c>
      <c r="G70" s="40">
        <v>23.5</v>
      </c>
    </row>
    <row r="71" spans="1:7" ht="12.75">
      <c r="A71" s="37">
        <v>15610</v>
      </c>
      <c r="B71" s="37" t="s">
        <v>316</v>
      </c>
      <c r="C71" s="37" t="s">
        <v>317</v>
      </c>
      <c r="D71" s="38" t="s">
        <v>128</v>
      </c>
      <c r="E71" s="37" t="s">
        <v>347</v>
      </c>
      <c r="F71" s="39">
        <v>0.06505787037037036</v>
      </c>
      <c r="G71" s="40">
        <v>21.2</v>
      </c>
    </row>
    <row r="72" spans="1:7" ht="12.75">
      <c r="A72" s="37">
        <v>15612</v>
      </c>
      <c r="B72" s="37" t="s">
        <v>318</v>
      </c>
      <c r="C72" s="37" t="s">
        <v>177</v>
      </c>
      <c r="D72" s="38" t="s">
        <v>127</v>
      </c>
      <c r="E72" s="37" t="s">
        <v>351</v>
      </c>
      <c r="F72" s="44" t="s">
        <v>346</v>
      </c>
      <c r="G72" s="40">
        <v>10</v>
      </c>
    </row>
    <row r="73" spans="1:7" ht="12.75">
      <c r="A73" s="37">
        <v>15614</v>
      </c>
      <c r="B73" s="37" t="s">
        <v>176</v>
      </c>
      <c r="C73" s="37" t="s">
        <v>177</v>
      </c>
      <c r="D73" s="38" t="s">
        <v>118</v>
      </c>
      <c r="E73" s="37" t="s">
        <v>352</v>
      </c>
      <c r="F73" s="44" t="s">
        <v>346</v>
      </c>
      <c r="G73" s="40">
        <v>10</v>
      </c>
    </row>
    <row r="74" spans="1:7" ht="12.75">
      <c r="A74" s="37">
        <v>15643</v>
      </c>
      <c r="B74" s="37" t="s">
        <v>251</v>
      </c>
      <c r="C74" s="37" t="s">
        <v>252</v>
      </c>
      <c r="D74" s="38" t="s">
        <v>116</v>
      </c>
      <c r="E74" s="37" t="s">
        <v>353</v>
      </c>
      <c r="F74" s="44" t="s">
        <v>346</v>
      </c>
      <c r="G74" s="40">
        <v>10</v>
      </c>
    </row>
    <row r="75" spans="1:7" ht="12.75">
      <c r="A75" s="37">
        <v>15644</v>
      </c>
      <c r="B75" s="37" t="s">
        <v>253</v>
      </c>
      <c r="C75" s="37" t="s">
        <v>252</v>
      </c>
      <c r="D75" s="38" t="s">
        <v>118</v>
      </c>
      <c r="E75" s="37"/>
      <c r="F75" s="44" t="s">
        <v>346</v>
      </c>
      <c r="G75" s="40">
        <v>10</v>
      </c>
    </row>
    <row r="76" spans="1:7" ht="12.75">
      <c r="A76" s="37">
        <v>0</v>
      </c>
      <c r="B76" s="37" t="s">
        <v>319</v>
      </c>
      <c r="C76" s="37" t="s">
        <v>320</v>
      </c>
      <c r="D76" s="38" t="s">
        <v>265</v>
      </c>
      <c r="E76" s="37"/>
      <c r="F76" s="44" t="s">
        <v>346</v>
      </c>
      <c r="G76" s="40">
        <v>10</v>
      </c>
    </row>
    <row r="77" spans="2:7" ht="12.75">
      <c r="B77" s="41"/>
      <c r="C77" s="41"/>
      <c r="D77" s="42"/>
      <c r="F77" s="34"/>
      <c r="G77" s="43"/>
    </row>
    <row r="78" spans="1:7" ht="12.75">
      <c r="A78" s="69" t="s">
        <v>372</v>
      </c>
      <c r="B78" s="69"/>
      <c r="C78" s="69"/>
      <c r="D78" s="69"/>
      <c r="E78" s="69"/>
      <c r="F78" s="69"/>
      <c r="G78" s="70"/>
    </row>
    <row r="79" spans="1:7" ht="12.75">
      <c r="A79" s="37">
        <v>15743</v>
      </c>
      <c r="B79" s="37" t="s">
        <v>242</v>
      </c>
      <c r="C79" s="37" t="s">
        <v>243</v>
      </c>
      <c r="D79" s="38" t="s">
        <v>275</v>
      </c>
      <c r="E79" s="37" t="s">
        <v>354</v>
      </c>
      <c r="F79" s="39">
        <v>0.013599537037037037</v>
      </c>
      <c r="G79" s="40">
        <v>50</v>
      </c>
    </row>
    <row r="80" spans="1:7" ht="12.75">
      <c r="A80" s="37">
        <v>15649</v>
      </c>
      <c r="B80" s="37" t="s">
        <v>200</v>
      </c>
      <c r="C80" s="37" t="s">
        <v>173</v>
      </c>
      <c r="D80" s="38" t="s">
        <v>264</v>
      </c>
      <c r="E80" s="37" t="s">
        <v>355</v>
      </c>
      <c r="F80" s="39">
        <v>0.015439814814814816</v>
      </c>
      <c r="G80" s="40">
        <f>F$79*G$79/F80</f>
        <v>44.040479760119936</v>
      </c>
    </row>
    <row r="81" spans="1:7" ht="12.75">
      <c r="A81" s="37">
        <v>3089</v>
      </c>
      <c r="B81" s="37" t="s">
        <v>197</v>
      </c>
      <c r="C81" s="37" t="s">
        <v>193</v>
      </c>
      <c r="D81" s="38" t="s">
        <v>135</v>
      </c>
      <c r="E81" s="37" t="s">
        <v>337</v>
      </c>
      <c r="F81" s="39">
        <v>0.01815972222222222</v>
      </c>
      <c r="G81" s="40">
        <f aca="true" t="shared" si="0" ref="G81:G93">F$79*G$79/F81</f>
        <v>37.444231994901216</v>
      </c>
    </row>
    <row r="82" spans="1:7" ht="12.75">
      <c r="A82" s="37">
        <v>15624</v>
      </c>
      <c r="B82" s="37" t="s">
        <v>335</v>
      </c>
      <c r="C82" s="37" t="s">
        <v>336</v>
      </c>
      <c r="D82" s="38" t="s">
        <v>134</v>
      </c>
      <c r="E82" s="37"/>
      <c r="F82" s="39">
        <v>0.029166666666666664</v>
      </c>
      <c r="G82" s="40">
        <f t="shared" si="0"/>
        <v>23.313492063492067</v>
      </c>
    </row>
    <row r="83" spans="1:7" ht="12.75">
      <c r="A83" s="37">
        <v>14149</v>
      </c>
      <c r="B83" s="37" t="s">
        <v>321</v>
      </c>
      <c r="C83" s="37" t="s">
        <v>188</v>
      </c>
      <c r="D83" s="38" t="s">
        <v>124</v>
      </c>
      <c r="E83" s="37"/>
      <c r="F83" s="39">
        <v>0.03053240740740741</v>
      </c>
      <c r="G83" s="40">
        <f t="shared" si="0"/>
        <v>22.270659590598935</v>
      </c>
    </row>
    <row r="84" spans="1:7" ht="12.75">
      <c r="A84" s="37">
        <v>0</v>
      </c>
      <c r="B84" s="37" t="s">
        <v>322</v>
      </c>
      <c r="C84" s="37" t="s">
        <v>323</v>
      </c>
      <c r="D84" s="38" t="s">
        <v>273</v>
      </c>
      <c r="E84" s="37" t="s">
        <v>356</v>
      </c>
      <c r="F84" s="39">
        <v>0.0312962962962963</v>
      </c>
      <c r="G84" s="40">
        <f t="shared" si="0"/>
        <v>21.727071005917157</v>
      </c>
    </row>
    <row r="85" spans="1:7" ht="12.75">
      <c r="A85" s="37">
        <v>0</v>
      </c>
      <c r="B85" s="37" t="s">
        <v>324</v>
      </c>
      <c r="C85" s="37" t="s">
        <v>325</v>
      </c>
      <c r="D85" s="38" t="s">
        <v>273</v>
      </c>
      <c r="E85" s="37" t="s">
        <v>356</v>
      </c>
      <c r="F85" s="39">
        <v>0.0312962962962963</v>
      </c>
      <c r="G85" s="40">
        <f t="shared" si="0"/>
        <v>21.727071005917157</v>
      </c>
    </row>
    <row r="86" spans="1:7" ht="12.75">
      <c r="A86" s="37">
        <v>0</v>
      </c>
      <c r="B86" s="37" t="s">
        <v>247</v>
      </c>
      <c r="C86" s="37" t="s">
        <v>328</v>
      </c>
      <c r="D86" s="38" t="s">
        <v>273</v>
      </c>
      <c r="E86" s="37" t="s">
        <v>356</v>
      </c>
      <c r="F86" s="39">
        <v>0.03144675925925926</v>
      </c>
      <c r="G86" s="40">
        <f t="shared" si="0"/>
        <v>21.623113728376886</v>
      </c>
    </row>
    <row r="87" spans="1:7" ht="12.75">
      <c r="A87" s="37">
        <v>0</v>
      </c>
      <c r="B87" s="37" t="s">
        <v>326</v>
      </c>
      <c r="C87" s="37" t="s">
        <v>327</v>
      </c>
      <c r="D87" s="38" t="s">
        <v>273</v>
      </c>
      <c r="E87" s="37" t="s">
        <v>356</v>
      </c>
      <c r="F87" s="39">
        <v>0.03144675925925926</v>
      </c>
      <c r="G87" s="40">
        <f t="shared" si="0"/>
        <v>21.623113728376886</v>
      </c>
    </row>
    <row r="88" spans="1:7" ht="12.75">
      <c r="A88" s="37">
        <v>3105</v>
      </c>
      <c r="B88" s="37" t="s">
        <v>168</v>
      </c>
      <c r="C88" s="37" t="s">
        <v>169</v>
      </c>
      <c r="D88" s="38" t="s">
        <v>133</v>
      </c>
      <c r="E88" s="37"/>
      <c r="F88" s="39">
        <v>0.03347222222222222</v>
      </c>
      <c r="G88" s="40">
        <f t="shared" si="0"/>
        <v>20.31466113416321</v>
      </c>
    </row>
    <row r="89" spans="1:7" ht="12.75">
      <c r="A89" s="37">
        <v>0</v>
      </c>
      <c r="B89" s="37" t="s">
        <v>298</v>
      </c>
      <c r="C89" s="37" t="s">
        <v>329</v>
      </c>
      <c r="D89" s="38" t="s">
        <v>265</v>
      </c>
      <c r="E89" s="37" t="s">
        <v>357</v>
      </c>
      <c r="F89" s="39">
        <v>0.03498842592592593</v>
      </c>
      <c r="G89" s="40">
        <f t="shared" si="0"/>
        <v>19.434336751571283</v>
      </c>
    </row>
    <row r="90" spans="1:7" ht="12.75">
      <c r="A90" s="37">
        <v>15616</v>
      </c>
      <c r="B90" s="37" t="s">
        <v>330</v>
      </c>
      <c r="C90" s="37" t="s">
        <v>186</v>
      </c>
      <c r="D90" s="38" t="s">
        <v>264</v>
      </c>
      <c r="E90" s="37" t="s">
        <v>347</v>
      </c>
      <c r="F90" s="39">
        <v>0.035069444444444445</v>
      </c>
      <c r="G90" s="40">
        <f t="shared" si="0"/>
        <v>19.38943894389439</v>
      </c>
    </row>
    <row r="91" spans="1:7" ht="12.75">
      <c r="A91" s="37">
        <v>15741</v>
      </c>
      <c r="B91" s="37" t="s">
        <v>331</v>
      </c>
      <c r="C91" s="37" t="s">
        <v>186</v>
      </c>
      <c r="D91" s="38" t="s">
        <v>264</v>
      </c>
      <c r="E91" s="37"/>
      <c r="F91" s="39">
        <v>0.0353587962962963</v>
      </c>
      <c r="G91" s="40">
        <f t="shared" si="0"/>
        <v>19.23076923076923</v>
      </c>
    </row>
    <row r="92" spans="1:7" ht="12.75">
      <c r="A92" s="37">
        <v>15615</v>
      </c>
      <c r="B92" s="37" t="s">
        <v>332</v>
      </c>
      <c r="C92" s="37" t="s">
        <v>186</v>
      </c>
      <c r="D92" s="38" t="s">
        <v>264</v>
      </c>
      <c r="E92" s="37" t="s">
        <v>358</v>
      </c>
      <c r="F92" s="39">
        <v>0.03563657407407408</v>
      </c>
      <c r="G92" s="40">
        <f t="shared" si="0"/>
        <v>19.08087041247158</v>
      </c>
    </row>
    <row r="93" spans="1:7" ht="12.75">
      <c r="A93" s="37">
        <v>0</v>
      </c>
      <c r="B93" s="37" t="s">
        <v>333</v>
      </c>
      <c r="C93" s="37" t="s">
        <v>334</v>
      </c>
      <c r="D93" s="38" t="s">
        <v>265</v>
      </c>
      <c r="E93" s="37"/>
      <c r="F93" s="39">
        <v>0.04092592592592593</v>
      </c>
      <c r="G93" s="40">
        <f t="shared" si="0"/>
        <v>16.614819004524886</v>
      </c>
    </row>
  </sheetData>
  <sheetProtection/>
  <mergeCells count="5">
    <mergeCell ref="A78:G78"/>
    <mergeCell ref="A1:G1"/>
    <mergeCell ref="A8:G8"/>
    <mergeCell ref="A36:G36"/>
    <mergeCell ref="A56:G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</dc:creator>
  <cp:keywords/>
  <dc:description/>
  <cp:lastModifiedBy>Urmas Sulaoja</cp:lastModifiedBy>
  <dcterms:created xsi:type="dcterms:W3CDTF">2010-06-02T10:25:29Z</dcterms:created>
  <dcterms:modified xsi:type="dcterms:W3CDTF">2010-09-23T14:02:30Z</dcterms:modified>
  <cp:category/>
  <cp:version/>
  <cp:contentType/>
  <cp:contentStatus/>
</cp:coreProperties>
</file>